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24226"/>
  <mc:AlternateContent xmlns:mc="http://schemas.openxmlformats.org/markup-compatibility/2006">
    <mc:Choice Requires="x15">
      <x15ac:absPath xmlns:x15ac="http://schemas.microsoft.com/office/spreadsheetml/2010/11/ac" url="L:\CODIV\GEEST\01 - Gestão da Dívida Pública - Informações e Estatísticas\Internet\VN_Estoque_para_Publicação\"/>
    </mc:Choice>
  </mc:AlternateContent>
  <xr:revisionPtr revIDLastSave="0" documentId="13_ncr:1_{A112BEE6-E30E-45E5-864E-88B43AEFFF47}" xr6:coauthVersionLast="45" xr6:coauthVersionMax="45" xr10:uidLastSave="{00000000-0000-0000-0000-000000000000}"/>
  <bookViews>
    <workbookView xWindow="-120" yWindow="-120" windowWidth="21840" windowHeight="13140" tabRatio="770" firstSheet="13" activeTab="30" xr2:uid="{00000000-000D-0000-FFFF-FFFF00000000}"/>
  </bookViews>
  <sheets>
    <sheet name="1990" sheetId="30" r:id="rId1"/>
    <sheet name="1991" sheetId="29" r:id="rId2"/>
    <sheet name="1992" sheetId="28" r:id="rId3"/>
    <sheet name="1993" sheetId="27" r:id="rId4"/>
    <sheet name="1994" sheetId="26" r:id="rId5"/>
    <sheet name="1995" sheetId="18" r:id="rId6"/>
    <sheet name="1996" sheetId="17" r:id="rId7"/>
    <sheet name="1997" sheetId="24" r:id="rId8"/>
    <sheet name="1998" sheetId="19" r:id="rId9"/>
    <sheet name="1999" sheetId="16" r:id="rId10"/>
    <sheet name="2000" sheetId="21" r:id="rId11"/>
    <sheet name="2001" sheetId="23" r:id="rId12"/>
    <sheet name="2002" sheetId="25" r:id="rId13"/>
    <sheet name="2003" sheetId="31" r:id="rId14"/>
    <sheet name="2004" sheetId="32" r:id="rId15"/>
    <sheet name="2005" sheetId="33" r:id="rId16"/>
    <sheet name="2006" sheetId="34" r:id="rId17"/>
    <sheet name="2007" sheetId="36" r:id="rId18"/>
    <sheet name="2008" sheetId="37" r:id="rId19"/>
    <sheet name="2009" sheetId="38" r:id="rId20"/>
    <sheet name="2010" sheetId="39" r:id="rId21"/>
    <sheet name="2011" sheetId="40" r:id="rId22"/>
    <sheet name="2012" sheetId="41" r:id="rId23"/>
    <sheet name="2013" sheetId="42" r:id="rId24"/>
    <sheet name="2014" sheetId="43" r:id="rId25"/>
    <sheet name="2015" sheetId="44" r:id="rId26"/>
    <sheet name="2016" sheetId="45" r:id="rId27"/>
    <sheet name="2017" sheetId="46" r:id="rId28"/>
    <sheet name="2018" sheetId="47" r:id="rId29"/>
    <sheet name="2019" sheetId="48" r:id="rId30"/>
    <sheet name="2020" sheetId="49" r:id="rId31"/>
  </sheets>
  <definedNames>
    <definedName name="_xlnm.Print_Area" localSheetId="5">'1995'!$A$1:$M$157</definedName>
    <definedName name="_xlnm.Print_Area" localSheetId="6">'1996'!#REF!</definedName>
    <definedName name="_xlnm.Print_Area" localSheetId="8">'1998'!#REF!</definedName>
    <definedName name="_xlnm.Print_Area" localSheetId="9">'1999'!#REF!</definedName>
    <definedName name="_xlnm.Print_Area" localSheetId="10">'2000'!#REF!</definedName>
    <definedName name="TABLE" localSheetId="8">'1998'!$H$95:$H$96</definedName>
    <definedName name="TABLE" localSheetId="9">'1999'!#REF!</definedName>
    <definedName name="TABLE" localSheetId="11">'2001'!$C$98:$C$99</definedName>
    <definedName name="TABLE" localSheetId="12">'2002'!#REF!</definedName>
    <definedName name="TABLE_10" localSheetId="11">'2001'!$F$98:$F$99</definedName>
    <definedName name="TABLE_10" localSheetId="12">'2002'!#REF!</definedName>
    <definedName name="TABLE_11" localSheetId="11">'2001'!$F$99:$F$100</definedName>
    <definedName name="TABLE_11" localSheetId="12">'2002'!#REF!</definedName>
    <definedName name="TABLE_12" localSheetId="11">'2001'!$G$97:$G$98</definedName>
    <definedName name="TABLE_12" localSheetId="12">'2002'!#REF!</definedName>
    <definedName name="TABLE_2" localSheetId="8">'1998'!$I$95:$I$96</definedName>
    <definedName name="TABLE_2" localSheetId="9">'1999'!#REF!</definedName>
    <definedName name="TABLE_2" localSheetId="11">'2001'!$C$99:$C$100</definedName>
    <definedName name="TABLE_2" localSheetId="12">'2002'!#REF!</definedName>
    <definedName name="TABLE_3" localSheetId="8">'1998'!$K$95:$K$96</definedName>
    <definedName name="TABLE_3" localSheetId="9">'1999'!#REF!</definedName>
    <definedName name="TABLE_3" localSheetId="11">'2001'!$D$97:$D$98</definedName>
    <definedName name="TABLE_3" localSheetId="12">'2002'!#REF!</definedName>
    <definedName name="TABLE_4" localSheetId="8">'1998'!$L$95:$L$96</definedName>
    <definedName name="TABLE_4" localSheetId="11">'2001'!$D$98:$D$99</definedName>
    <definedName name="TABLE_4" localSheetId="12">'2002'!#REF!</definedName>
    <definedName name="TABLE_5" localSheetId="8">'1998'!$M$95:$M$96</definedName>
    <definedName name="TABLE_5" localSheetId="11">'2001'!$E$98:$E$99</definedName>
    <definedName name="TABLE_5" localSheetId="12">'2002'!#REF!</definedName>
    <definedName name="TABLE_6" localSheetId="8">'1998'!$N$95:$N$96</definedName>
    <definedName name="TABLE_6" localSheetId="11">'2001'!$E$97:$E$98</definedName>
    <definedName name="TABLE_6" localSheetId="12">'2002'!#REF!</definedName>
    <definedName name="TABLE_7" localSheetId="11">'2001'!$F$98:$F$99</definedName>
    <definedName name="TABLE_7" localSheetId="12">'2002'!#REF!</definedName>
    <definedName name="TABLE_8" localSheetId="11">'2001'!$E$99:$E$100</definedName>
    <definedName name="TABLE_8" localSheetId="12">'2002'!#REF!</definedName>
    <definedName name="TABLE_9" localSheetId="11">'2001'!$F$97:$F$98</definedName>
    <definedName name="TABLE_9" localSheetId="12">'2002'!#REF!</definedName>
    <definedName name="_xlnm.Print_Titles" localSheetId="5">'1995'!$1:$8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44" i="45" l="1"/>
  <c r="M94" i="45"/>
  <c r="M64" i="45"/>
  <c r="M43" i="45"/>
  <c r="M55" i="45" s="1"/>
  <c r="M13" i="45"/>
  <c r="M114" i="45"/>
  <c r="M156" i="45" s="1"/>
  <c r="M113" i="45"/>
  <c r="M112" i="45"/>
  <c r="M63" i="45"/>
  <c r="M62" i="45"/>
  <c r="L144" i="45"/>
  <c r="L94" i="45"/>
  <c r="L64" i="45"/>
  <c r="L43" i="45"/>
  <c r="L13" i="45"/>
  <c r="L114" i="45"/>
  <c r="L113" i="45"/>
  <c r="L112" i="45"/>
  <c r="L63" i="45"/>
  <c r="L62" i="45"/>
  <c r="K144" i="45"/>
  <c r="K94" i="45"/>
  <c r="K64" i="45"/>
  <c r="K43" i="45"/>
  <c r="K55" i="45" s="1"/>
  <c r="K13" i="45"/>
  <c r="K114" i="45"/>
  <c r="K113" i="45"/>
  <c r="K112" i="45"/>
  <c r="K63" i="45"/>
  <c r="K62" i="45"/>
  <c r="J144" i="45"/>
  <c r="J94" i="45"/>
  <c r="J106" i="45" s="1"/>
  <c r="J64" i="45"/>
  <c r="J43" i="45"/>
  <c r="J13" i="45"/>
  <c r="J114" i="45"/>
  <c r="J113" i="45"/>
  <c r="J112" i="45"/>
  <c r="J63" i="45"/>
  <c r="J62" i="45"/>
  <c r="I144" i="45"/>
  <c r="I94" i="45"/>
  <c r="I64" i="45"/>
  <c r="I43" i="45"/>
  <c r="I13" i="45"/>
  <c r="I114" i="45"/>
  <c r="I156" i="45" s="1"/>
  <c r="I113" i="45"/>
  <c r="I112" i="45"/>
  <c r="I63" i="45"/>
  <c r="I62" i="45"/>
  <c r="H144" i="45"/>
  <c r="H94" i="45"/>
  <c r="H64" i="45"/>
  <c r="H43" i="45"/>
  <c r="H13" i="45"/>
  <c r="H114" i="45"/>
  <c r="H113" i="45"/>
  <c r="H112" i="45"/>
  <c r="H63" i="45"/>
  <c r="H62" i="45"/>
  <c r="G144" i="45"/>
  <c r="G94" i="45"/>
  <c r="G64" i="45"/>
  <c r="G43" i="45"/>
  <c r="G13" i="45"/>
  <c r="G114" i="45"/>
  <c r="G113" i="45"/>
  <c r="G112" i="45"/>
  <c r="G63" i="45"/>
  <c r="G62" i="45"/>
  <c r="F144" i="45"/>
  <c r="F94" i="45"/>
  <c r="F64" i="45"/>
  <c r="F43" i="45"/>
  <c r="F13" i="45"/>
  <c r="F55" i="45" s="1"/>
  <c r="F114" i="45"/>
  <c r="F113" i="45"/>
  <c r="F112" i="45"/>
  <c r="F63" i="45"/>
  <c r="F62" i="45"/>
  <c r="E144" i="45"/>
  <c r="E94" i="45"/>
  <c r="E64" i="45"/>
  <c r="E43" i="45"/>
  <c r="E13" i="45"/>
  <c r="E114" i="45"/>
  <c r="E113" i="45"/>
  <c r="E112" i="45"/>
  <c r="E63" i="45"/>
  <c r="E62" i="45"/>
  <c r="D144" i="45"/>
  <c r="D156" i="45" s="1"/>
  <c r="D114" i="45"/>
  <c r="D94" i="45"/>
  <c r="D64" i="45"/>
  <c r="D43" i="45"/>
  <c r="D55" i="45" s="1"/>
  <c r="D13" i="45"/>
  <c r="D113" i="45"/>
  <c r="D112" i="45"/>
  <c r="D63" i="45"/>
  <c r="D62" i="45"/>
  <c r="C144" i="45"/>
  <c r="C114" i="45"/>
  <c r="C94" i="45"/>
  <c r="C64" i="45"/>
  <c r="C43" i="45"/>
  <c r="C13" i="45"/>
  <c r="C113" i="45"/>
  <c r="C112" i="45"/>
  <c r="C63" i="45"/>
  <c r="C62" i="45"/>
  <c r="B144" i="45"/>
  <c r="B114" i="45"/>
  <c r="B94" i="45"/>
  <c r="B64" i="45"/>
  <c r="B43" i="45"/>
  <c r="B13" i="45"/>
  <c r="B113" i="45"/>
  <c r="B112" i="45"/>
  <c r="B63" i="45"/>
  <c r="B62" i="45"/>
  <c r="M144" i="44"/>
  <c r="M94" i="44"/>
  <c r="M64" i="44"/>
  <c r="M43" i="44"/>
  <c r="M13" i="44"/>
  <c r="M114" i="44"/>
  <c r="M113" i="44"/>
  <c r="M112" i="44"/>
  <c r="M63" i="44"/>
  <c r="M62" i="44"/>
  <c r="L144" i="44"/>
  <c r="L156" i="44" s="1"/>
  <c r="L94" i="44"/>
  <c r="L106" i="44" s="1"/>
  <c r="L64" i="44"/>
  <c r="L43" i="44"/>
  <c r="L13" i="44"/>
  <c r="L114" i="44"/>
  <c r="L113" i="44"/>
  <c r="L112" i="44"/>
  <c r="L63" i="44"/>
  <c r="L62" i="44"/>
  <c r="K144" i="44"/>
  <c r="K94" i="44"/>
  <c r="K64" i="44"/>
  <c r="K43" i="44"/>
  <c r="K13" i="44"/>
  <c r="K55" i="44" s="1"/>
  <c r="K114" i="44"/>
  <c r="K113" i="44"/>
  <c r="K112" i="44"/>
  <c r="K63" i="44"/>
  <c r="K62" i="44"/>
  <c r="J144" i="44"/>
  <c r="J94" i="44"/>
  <c r="J64" i="44"/>
  <c r="J43" i="44"/>
  <c r="J13" i="44"/>
  <c r="J114" i="44"/>
  <c r="J113" i="44"/>
  <c r="J112" i="44"/>
  <c r="J63" i="44"/>
  <c r="J62" i="44"/>
  <c r="I144" i="44"/>
  <c r="I156" i="44" s="1"/>
  <c r="I114" i="44"/>
  <c r="I94" i="44"/>
  <c r="I106" i="44" s="1"/>
  <c r="I64" i="44"/>
  <c r="I43" i="44"/>
  <c r="I13" i="44"/>
  <c r="I113" i="44"/>
  <c r="I112" i="44"/>
  <c r="I63" i="44"/>
  <c r="I62" i="44"/>
  <c r="H144" i="44"/>
  <c r="H114" i="44"/>
  <c r="H94" i="44"/>
  <c r="H64" i="44"/>
  <c r="H43" i="44"/>
  <c r="H55" i="44" s="1"/>
  <c r="H13" i="44"/>
  <c r="H113" i="44"/>
  <c r="H112" i="44"/>
  <c r="H63" i="44"/>
  <c r="H62" i="44"/>
  <c r="G144" i="44"/>
  <c r="G114" i="44"/>
  <c r="G94" i="44"/>
  <c r="G64" i="44"/>
  <c r="G43" i="44"/>
  <c r="G55" i="44" s="1"/>
  <c r="G13" i="44"/>
  <c r="G113" i="44"/>
  <c r="G112" i="44"/>
  <c r="G63" i="44"/>
  <c r="G62" i="44"/>
  <c r="F144" i="44"/>
  <c r="F114" i="44"/>
  <c r="F156" i="44" s="1"/>
  <c r="F94" i="44"/>
  <c r="F64" i="44"/>
  <c r="F43" i="44"/>
  <c r="F13" i="44"/>
  <c r="F55" i="44" s="1"/>
  <c r="F113" i="44"/>
  <c r="F112" i="44"/>
  <c r="F63" i="44"/>
  <c r="F62" i="44"/>
  <c r="E144" i="44"/>
  <c r="E114" i="44"/>
  <c r="E94" i="44"/>
  <c r="E64" i="44"/>
  <c r="E43" i="44"/>
  <c r="E13" i="44"/>
  <c r="E113" i="44"/>
  <c r="E112" i="44"/>
  <c r="E63" i="44"/>
  <c r="E62" i="44"/>
  <c r="D144" i="44"/>
  <c r="D114" i="44"/>
  <c r="D94" i="44"/>
  <c r="D64" i="44"/>
  <c r="D43" i="44"/>
  <c r="D13" i="44"/>
  <c r="D113" i="44"/>
  <c r="D112" i="44"/>
  <c r="D63" i="44"/>
  <c r="D62" i="44"/>
  <c r="C144" i="44"/>
  <c r="C114" i="44"/>
  <c r="C94" i="44"/>
  <c r="C64" i="44"/>
  <c r="C43" i="44"/>
  <c r="C13" i="44"/>
  <c r="C113" i="44"/>
  <c r="C112" i="44"/>
  <c r="C63" i="44"/>
  <c r="C62" i="44"/>
  <c r="B64" i="44"/>
  <c r="B144" i="44"/>
  <c r="B114" i="44"/>
  <c r="B94" i="44"/>
  <c r="B43" i="44"/>
  <c r="B13" i="44"/>
  <c r="B113" i="44"/>
  <c r="B112" i="44"/>
  <c r="B63" i="44"/>
  <c r="B62" i="44"/>
  <c r="M144" i="43"/>
  <c r="M94" i="43"/>
  <c r="M64" i="43"/>
  <c r="M43" i="43"/>
  <c r="M13" i="43"/>
  <c r="M55" i="43" s="1"/>
  <c r="M114" i="43"/>
  <c r="M113" i="43"/>
  <c r="M112" i="43"/>
  <c r="M63" i="43"/>
  <c r="M62" i="43"/>
  <c r="L144" i="43"/>
  <c r="L114" i="43"/>
  <c r="L94" i="43"/>
  <c r="L64" i="43"/>
  <c r="L13" i="43"/>
  <c r="L113" i="43"/>
  <c r="L112" i="43"/>
  <c r="L63" i="43"/>
  <c r="L62" i="43"/>
  <c r="L43" i="43"/>
  <c r="L55" i="43" s="1"/>
  <c r="K64" i="43"/>
  <c r="K106" i="43" s="1"/>
  <c r="K13" i="43"/>
  <c r="K144" i="43"/>
  <c r="K114" i="43"/>
  <c r="K156" i="43"/>
  <c r="K113" i="43"/>
  <c r="K112" i="43"/>
  <c r="K94" i="43"/>
  <c r="K63" i="43"/>
  <c r="K62" i="43"/>
  <c r="K43" i="43"/>
  <c r="J144" i="43"/>
  <c r="J94" i="43"/>
  <c r="J64" i="43"/>
  <c r="J43" i="43"/>
  <c r="J13" i="43"/>
  <c r="J114" i="43"/>
  <c r="J113" i="43"/>
  <c r="J112" i="43"/>
  <c r="J63" i="43"/>
  <c r="J62" i="43"/>
  <c r="I64" i="43"/>
  <c r="I13" i="43"/>
  <c r="I144" i="43"/>
  <c r="I114" i="43"/>
  <c r="I156" i="43" s="1"/>
  <c r="I57" i="43" s="1"/>
  <c r="I157" i="43" s="1"/>
  <c r="I113" i="43"/>
  <c r="I112" i="43"/>
  <c r="I94" i="43"/>
  <c r="I63" i="43"/>
  <c r="I62" i="43"/>
  <c r="I43" i="43"/>
  <c r="I55" i="43"/>
  <c r="H64" i="43"/>
  <c r="H106" i="43" s="1"/>
  <c r="H13" i="43"/>
  <c r="H144" i="43"/>
  <c r="H114" i="43"/>
  <c r="H113" i="43"/>
  <c r="H112" i="43"/>
  <c r="H94" i="43"/>
  <c r="H63" i="43"/>
  <c r="H62" i="43"/>
  <c r="H43" i="43"/>
  <c r="H55" i="43" s="1"/>
  <c r="G64" i="43"/>
  <c r="G144" i="43"/>
  <c r="G114" i="43"/>
  <c r="G113" i="43"/>
  <c r="G112" i="43"/>
  <c r="G94" i="43"/>
  <c r="G106" i="43" s="1"/>
  <c r="G63" i="43"/>
  <c r="G62" i="43"/>
  <c r="G43" i="43"/>
  <c r="D63" i="43"/>
  <c r="E63" i="43"/>
  <c r="F63" i="43"/>
  <c r="F144" i="43"/>
  <c r="F156" i="43"/>
  <c r="F94" i="43"/>
  <c r="F43" i="43"/>
  <c r="F114" i="43"/>
  <c r="F113" i="43"/>
  <c r="F112" i="43"/>
  <c r="F62" i="43"/>
  <c r="E144" i="43"/>
  <c r="E114" i="43"/>
  <c r="E94" i="43"/>
  <c r="E43" i="43"/>
  <c r="E113" i="43"/>
  <c r="E112" i="43"/>
  <c r="E62" i="43"/>
  <c r="E13" i="43"/>
  <c r="D114" i="43"/>
  <c r="D94" i="43"/>
  <c r="D113" i="43"/>
  <c r="D112" i="43"/>
  <c r="D62" i="43"/>
  <c r="C43" i="43"/>
  <c r="C13" i="43"/>
  <c r="C114" i="43"/>
  <c r="C113" i="43"/>
  <c r="C112" i="43"/>
  <c r="C63" i="43"/>
  <c r="C62" i="43"/>
  <c r="B144" i="43"/>
  <c r="B114" i="43"/>
  <c r="B113" i="43"/>
  <c r="B112" i="43"/>
  <c r="B94" i="43"/>
  <c r="B64" i="43"/>
  <c r="B63" i="43"/>
  <c r="B62" i="43"/>
  <c r="B43" i="43"/>
  <c r="B13" i="43"/>
  <c r="B55" i="43" s="1"/>
  <c r="M144" i="42"/>
  <c r="M114" i="42"/>
  <c r="M113" i="42"/>
  <c r="M112" i="42"/>
  <c r="M94" i="42"/>
  <c r="M64" i="42"/>
  <c r="M63" i="42"/>
  <c r="M62" i="42"/>
  <c r="M43" i="42"/>
  <c r="M13" i="42"/>
  <c r="L144" i="42"/>
  <c r="L114" i="42"/>
  <c r="L156" i="42" s="1"/>
  <c r="L113" i="42"/>
  <c r="L112" i="42"/>
  <c r="L94" i="42"/>
  <c r="L64" i="42"/>
  <c r="L106" i="42" s="1"/>
  <c r="L63" i="42"/>
  <c r="L62" i="42"/>
  <c r="L43" i="42"/>
  <c r="K144" i="42"/>
  <c r="K114" i="42"/>
  <c r="K113" i="42"/>
  <c r="K112" i="42"/>
  <c r="K94" i="42"/>
  <c r="K64" i="42"/>
  <c r="K63" i="42"/>
  <c r="K62" i="42"/>
  <c r="K43" i="42"/>
  <c r="K13" i="42"/>
  <c r="J144" i="42"/>
  <c r="J114" i="42"/>
  <c r="J113" i="42"/>
  <c r="J112" i="42"/>
  <c r="J94" i="42"/>
  <c r="J64" i="42"/>
  <c r="J63" i="42"/>
  <c r="J62" i="42"/>
  <c r="J43" i="42"/>
  <c r="J13" i="42"/>
  <c r="I13" i="42"/>
  <c r="I144" i="42"/>
  <c r="I114" i="42"/>
  <c r="I113" i="42"/>
  <c r="I112" i="42"/>
  <c r="I94" i="42"/>
  <c r="I64" i="42"/>
  <c r="I63" i="42"/>
  <c r="I62" i="42"/>
  <c r="I43" i="42"/>
  <c r="H13" i="42"/>
  <c r="H55" i="42" s="1"/>
  <c r="H144" i="42"/>
  <c r="H114" i="42"/>
  <c r="H156" i="42" s="1"/>
  <c r="H113" i="42"/>
  <c r="H112" i="42"/>
  <c r="H94" i="42"/>
  <c r="H64" i="42"/>
  <c r="H63" i="42"/>
  <c r="H62" i="42"/>
  <c r="H43" i="42"/>
  <c r="G144" i="42"/>
  <c r="G64" i="42"/>
  <c r="G43" i="42"/>
  <c r="G13" i="42"/>
  <c r="G114" i="42"/>
  <c r="G113" i="42"/>
  <c r="G112" i="42"/>
  <c r="G94" i="42"/>
  <c r="G63" i="42"/>
  <c r="G62" i="42"/>
  <c r="F144" i="42"/>
  <c r="F94" i="42"/>
  <c r="F64" i="42"/>
  <c r="F43" i="42"/>
  <c r="F13" i="42"/>
  <c r="F114" i="42"/>
  <c r="F113" i="42"/>
  <c r="F112" i="42"/>
  <c r="F63" i="42"/>
  <c r="F62" i="42"/>
  <c r="E144" i="42"/>
  <c r="E94" i="42"/>
  <c r="E106" i="42" s="1"/>
  <c r="E64" i="42"/>
  <c r="E43" i="42"/>
  <c r="E13" i="42"/>
  <c r="E114" i="42"/>
  <c r="E113" i="42"/>
  <c r="E112" i="42"/>
  <c r="E63" i="42"/>
  <c r="E62" i="42"/>
  <c r="D144" i="42"/>
  <c r="D156" i="42" s="1"/>
  <c r="D114" i="42"/>
  <c r="D94" i="42"/>
  <c r="D64" i="42"/>
  <c r="D43" i="42"/>
  <c r="D55" i="42" s="1"/>
  <c r="D13" i="42"/>
  <c r="D113" i="42"/>
  <c r="D112" i="42"/>
  <c r="D63" i="42"/>
  <c r="D62" i="42"/>
  <c r="C144" i="42"/>
  <c r="C114" i="42"/>
  <c r="C94" i="42"/>
  <c r="C106" i="42" s="1"/>
  <c r="C64" i="42"/>
  <c r="C43" i="42"/>
  <c r="C55" i="42" s="1"/>
  <c r="C13" i="42"/>
  <c r="C113" i="42"/>
  <c r="C112" i="42"/>
  <c r="C63" i="42"/>
  <c r="C62" i="42"/>
  <c r="B144" i="42"/>
  <c r="B94" i="42"/>
  <c r="B64" i="42"/>
  <c r="B43" i="42"/>
  <c r="B13" i="42"/>
  <c r="B114" i="42"/>
  <c r="B113" i="42"/>
  <c r="B112" i="42"/>
  <c r="B63" i="42"/>
  <c r="B62" i="42"/>
  <c r="M144" i="41"/>
  <c r="M94" i="41"/>
  <c r="M64" i="41"/>
  <c r="M43" i="41"/>
  <c r="M13" i="41"/>
  <c r="M114" i="41"/>
  <c r="M113" i="41"/>
  <c r="M112" i="41"/>
  <c r="M63" i="41"/>
  <c r="M62" i="41"/>
  <c r="L144" i="41"/>
  <c r="L94" i="41"/>
  <c r="L64" i="41"/>
  <c r="L13" i="41"/>
  <c r="L114" i="41"/>
  <c r="L113" i="41"/>
  <c r="L112" i="41"/>
  <c r="L63" i="41"/>
  <c r="L62" i="41"/>
  <c r="L43" i="41"/>
  <c r="K114" i="41"/>
  <c r="K94" i="41"/>
  <c r="K64" i="41"/>
  <c r="K113" i="41"/>
  <c r="K112" i="41"/>
  <c r="K63" i="41"/>
  <c r="K62" i="41"/>
  <c r="J13" i="41"/>
  <c r="J144" i="41"/>
  <c r="J114" i="41"/>
  <c r="J113" i="41"/>
  <c r="J112" i="41"/>
  <c r="J94" i="41"/>
  <c r="J64" i="41"/>
  <c r="J63" i="41"/>
  <c r="J62" i="41"/>
  <c r="J43" i="41"/>
  <c r="I13" i="41"/>
  <c r="I144" i="41"/>
  <c r="I114" i="41"/>
  <c r="I113" i="41"/>
  <c r="I112" i="41"/>
  <c r="I94" i="41"/>
  <c r="I64" i="41"/>
  <c r="I63" i="41"/>
  <c r="I62" i="41"/>
  <c r="I43" i="41"/>
  <c r="I55" i="41" s="1"/>
  <c r="H43" i="41"/>
  <c r="H55" i="41" s="1"/>
  <c r="H13" i="41"/>
  <c r="H144" i="41"/>
  <c r="H114" i="41"/>
  <c r="H156" i="41" s="1"/>
  <c r="H113" i="41"/>
  <c r="H112" i="41"/>
  <c r="H94" i="41"/>
  <c r="H64" i="41"/>
  <c r="H63" i="41"/>
  <c r="H62" i="41"/>
  <c r="G43" i="41"/>
  <c r="G13" i="41"/>
  <c r="G55" i="41" s="1"/>
  <c r="G144" i="41"/>
  <c r="G114" i="41"/>
  <c r="G113" i="41"/>
  <c r="G112" i="41"/>
  <c r="G94" i="41"/>
  <c r="G106" i="41" s="1"/>
  <c r="G64" i="41"/>
  <c r="G63" i="41"/>
  <c r="G62" i="41"/>
  <c r="F114" i="41"/>
  <c r="F113" i="41"/>
  <c r="F112" i="41"/>
  <c r="F63" i="41"/>
  <c r="F62" i="41"/>
  <c r="E114" i="41"/>
  <c r="E113" i="41"/>
  <c r="E112" i="41"/>
  <c r="E63" i="41"/>
  <c r="E62" i="41"/>
  <c r="D114" i="41"/>
  <c r="D94" i="41"/>
  <c r="D113" i="41"/>
  <c r="D112" i="41"/>
  <c r="D63" i="41"/>
  <c r="D62" i="41"/>
  <c r="C114" i="41"/>
  <c r="C113" i="41"/>
  <c r="C112" i="41"/>
  <c r="C63" i="41"/>
  <c r="C62" i="41"/>
  <c r="B144" i="41"/>
  <c r="B114" i="41"/>
  <c r="B13" i="41"/>
  <c r="B113" i="41"/>
  <c r="B112" i="41"/>
  <c r="B63" i="41"/>
  <c r="B62" i="41"/>
  <c r="M144" i="40"/>
  <c r="M94" i="40"/>
  <c r="M64" i="40"/>
  <c r="M43" i="40"/>
  <c r="M13" i="40"/>
  <c r="M114" i="40"/>
  <c r="M113" i="40"/>
  <c r="M112" i="40"/>
  <c r="M63" i="40"/>
  <c r="M62" i="40"/>
  <c r="L144" i="40"/>
  <c r="L94" i="40"/>
  <c r="L64" i="40"/>
  <c r="L43" i="40"/>
  <c r="L13" i="40"/>
  <c r="L55" i="40" s="1"/>
  <c r="L114" i="40"/>
  <c r="L113" i="40"/>
  <c r="L112" i="40"/>
  <c r="L63" i="40"/>
  <c r="L62" i="40"/>
  <c r="K144" i="40"/>
  <c r="K114" i="40"/>
  <c r="K94" i="40"/>
  <c r="K64" i="40"/>
  <c r="K43" i="40"/>
  <c r="K55" i="40" s="1"/>
  <c r="K13" i="40"/>
  <c r="K113" i="40"/>
  <c r="K112" i="40"/>
  <c r="K63" i="40"/>
  <c r="K62" i="40"/>
  <c r="J144" i="40"/>
  <c r="J94" i="40"/>
  <c r="J64" i="40"/>
  <c r="J43" i="40"/>
  <c r="J13" i="40"/>
  <c r="J114" i="40"/>
  <c r="J113" i="40"/>
  <c r="J112" i="40"/>
  <c r="J63" i="40"/>
  <c r="J62" i="40"/>
  <c r="I144" i="40"/>
  <c r="I156" i="40" s="1"/>
  <c r="I94" i="40"/>
  <c r="I64" i="40"/>
  <c r="I43" i="40"/>
  <c r="I13" i="40"/>
  <c r="I114" i="40"/>
  <c r="I113" i="40"/>
  <c r="I112" i="40"/>
  <c r="I63" i="40"/>
  <c r="I62" i="40"/>
  <c r="H144" i="40"/>
  <c r="H94" i="40"/>
  <c r="H43" i="40"/>
  <c r="H55" i="40" s="1"/>
  <c r="H13" i="40"/>
  <c r="H114" i="40"/>
  <c r="H113" i="40"/>
  <c r="H112" i="40"/>
  <c r="H64" i="40"/>
  <c r="H63" i="40"/>
  <c r="H62" i="40"/>
  <c r="G144" i="40"/>
  <c r="G94" i="40"/>
  <c r="G64" i="40"/>
  <c r="G106" i="40" s="1"/>
  <c r="G43" i="40"/>
  <c r="G13" i="40"/>
  <c r="G114" i="40"/>
  <c r="G113" i="40"/>
  <c r="G112" i="40"/>
  <c r="G63" i="40"/>
  <c r="G62" i="40"/>
  <c r="F94" i="40"/>
  <c r="F64" i="40"/>
  <c r="F43" i="40"/>
  <c r="F55" i="40" s="1"/>
  <c r="F13" i="40"/>
  <c r="F144" i="40"/>
  <c r="F114" i="40"/>
  <c r="F113" i="40"/>
  <c r="F112" i="40"/>
  <c r="F63" i="40"/>
  <c r="F62" i="40"/>
  <c r="E144" i="40"/>
  <c r="E156" i="40" s="1"/>
  <c r="E114" i="40"/>
  <c r="E94" i="40"/>
  <c r="E64" i="40"/>
  <c r="E43" i="40"/>
  <c r="E55" i="40" s="1"/>
  <c r="E57" i="40" s="1"/>
  <c r="E157" i="40" s="1"/>
  <c r="E13" i="40"/>
  <c r="E113" i="40"/>
  <c r="E112" i="40"/>
  <c r="E63" i="40"/>
  <c r="E62" i="40"/>
  <c r="D144" i="40"/>
  <c r="D114" i="40"/>
  <c r="C144" i="40"/>
  <c r="C94" i="40"/>
  <c r="C13" i="40"/>
  <c r="D94" i="40"/>
  <c r="D64" i="40"/>
  <c r="D43" i="40"/>
  <c r="D13" i="40"/>
  <c r="D113" i="40"/>
  <c r="D112" i="40"/>
  <c r="D63" i="40"/>
  <c r="D62" i="40"/>
  <c r="C114" i="40"/>
  <c r="B144" i="40"/>
  <c r="B94" i="40"/>
  <c r="B64" i="40"/>
  <c r="B106" i="40" s="1"/>
  <c r="B43" i="40"/>
  <c r="B55" i="40" s="1"/>
  <c r="B13" i="40"/>
  <c r="C64" i="40"/>
  <c r="C106" i="40" s="1"/>
  <c r="C113" i="40"/>
  <c r="C112" i="40"/>
  <c r="C63" i="40"/>
  <c r="C62" i="40"/>
  <c r="C43" i="40"/>
  <c r="C55" i="40" s="1"/>
  <c r="C56" i="40" s="1"/>
  <c r="C107" i="40" s="1"/>
  <c r="B114" i="40"/>
  <c r="B113" i="40"/>
  <c r="B112" i="40"/>
  <c r="B63" i="40"/>
  <c r="B62" i="40"/>
  <c r="M144" i="39"/>
  <c r="M94" i="39"/>
  <c r="M43" i="39"/>
  <c r="M55" i="39" s="1"/>
  <c r="M13" i="39"/>
  <c r="M114" i="39"/>
  <c r="M113" i="39"/>
  <c r="M112" i="39"/>
  <c r="M64" i="39"/>
  <c r="M106" i="39" s="1"/>
  <c r="M63" i="39"/>
  <c r="M62" i="39"/>
  <c r="L43" i="39"/>
  <c r="L55" i="39" s="1"/>
  <c r="L13" i="39"/>
  <c r="L144" i="39"/>
  <c r="L114" i="39"/>
  <c r="L113" i="39"/>
  <c r="L112" i="39"/>
  <c r="L94" i="39"/>
  <c r="L64" i="39"/>
  <c r="L63" i="39"/>
  <c r="L62" i="39"/>
  <c r="K144" i="39"/>
  <c r="K114" i="39"/>
  <c r="K113" i="39"/>
  <c r="K112" i="39"/>
  <c r="K94" i="39"/>
  <c r="K64" i="39"/>
  <c r="K106" i="39" s="1"/>
  <c r="K63" i="39"/>
  <c r="K62" i="39"/>
  <c r="K43" i="39"/>
  <c r="K13" i="39"/>
  <c r="J144" i="39"/>
  <c r="J114" i="39"/>
  <c r="J113" i="39"/>
  <c r="J112" i="39"/>
  <c r="J94" i="39"/>
  <c r="J64" i="39"/>
  <c r="J106" i="39" s="1"/>
  <c r="J63" i="39"/>
  <c r="J62" i="39"/>
  <c r="J43" i="39"/>
  <c r="J13" i="39"/>
  <c r="J55" i="39" s="1"/>
  <c r="I144" i="39"/>
  <c r="I114" i="39"/>
  <c r="I43" i="39"/>
  <c r="I13" i="39"/>
  <c r="I113" i="39"/>
  <c r="I112" i="39"/>
  <c r="I94" i="39"/>
  <c r="I64" i="39"/>
  <c r="I63" i="39"/>
  <c r="I62" i="39"/>
  <c r="H144" i="39"/>
  <c r="H114" i="39"/>
  <c r="H13" i="39"/>
  <c r="H55" i="39" s="1"/>
  <c r="H113" i="39"/>
  <c r="H112" i="39"/>
  <c r="H94" i="39"/>
  <c r="H64" i="39"/>
  <c r="H63" i="39"/>
  <c r="H62" i="39"/>
  <c r="H43" i="39"/>
  <c r="G43" i="39"/>
  <c r="G13" i="39"/>
  <c r="G55" i="39" s="1"/>
  <c r="G57" i="39" s="1"/>
  <c r="G157" i="39" s="1"/>
  <c r="G144" i="39"/>
  <c r="G114" i="39"/>
  <c r="G156" i="39" s="1"/>
  <c r="G113" i="39"/>
  <c r="G112" i="39"/>
  <c r="G94" i="39"/>
  <c r="G64" i="39"/>
  <c r="G106" i="39" s="1"/>
  <c r="G63" i="39"/>
  <c r="G62" i="39"/>
  <c r="F43" i="39"/>
  <c r="F13" i="39"/>
  <c r="F144" i="39"/>
  <c r="F114" i="39"/>
  <c r="F113" i="39"/>
  <c r="F112" i="39"/>
  <c r="F94" i="39"/>
  <c r="F64" i="39"/>
  <c r="F106" i="39" s="1"/>
  <c r="F56" i="39" s="1"/>
  <c r="F107" i="39" s="1"/>
  <c r="F63" i="39"/>
  <c r="F62" i="39"/>
  <c r="E43" i="39"/>
  <c r="E13" i="39"/>
  <c r="E144" i="39"/>
  <c r="E114" i="39"/>
  <c r="E156" i="39" s="1"/>
  <c r="E113" i="39"/>
  <c r="E112" i="39"/>
  <c r="E94" i="39"/>
  <c r="E64" i="39"/>
  <c r="E106" i="39" s="1"/>
  <c r="E63" i="39"/>
  <c r="E62" i="39"/>
  <c r="D94" i="39"/>
  <c r="D64" i="39"/>
  <c r="D43" i="39"/>
  <c r="D13" i="39"/>
  <c r="D144" i="39"/>
  <c r="D114" i="39"/>
  <c r="D113" i="39"/>
  <c r="D112" i="39"/>
  <c r="D63" i="39"/>
  <c r="D62" i="39"/>
  <c r="C64" i="39"/>
  <c r="C106" i="39" s="1"/>
  <c r="C43" i="39"/>
  <c r="C55" i="39" s="1"/>
  <c r="C13" i="39"/>
  <c r="C144" i="39"/>
  <c r="C114" i="39"/>
  <c r="C113" i="39"/>
  <c r="C112" i="39"/>
  <c r="C94" i="39"/>
  <c r="C63" i="39"/>
  <c r="C62" i="39"/>
  <c r="B64" i="39"/>
  <c r="B43" i="39"/>
  <c r="B13" i="39"/>
  <c r="B94" i="39"/>
  <c r="B106" i="39" s="1"/>
  <c r="B144" i="39"/>
  <c r="B114" i="39"/>
  <c r="B62" i="39"/>
  <c r="B63" i="39"/>
  <c r="B112" i="39"/>
  <c r="B113" i="39"/>
  <c r="M13" i="38"/>
  <c r="M144" i="38"/>
  <c r="M156" i="38" s="1"/>
  <c r="M114" i="38"/>
  <c r="M43" i="38"/>
  <c r="M113" i="38"/>
  <c r="M112" i="38"/>
  <c r="M94" i="38"/>
  <c r="M64" i="38"/>
  <c r="M106" i="38" s="1"/>
  <c r="M63" i="38"/>
  <c r="M62" i="38"/>
  <c r="L13" i="38"/>
  <c r="L144" i="38"/>
  <c r="L114" i="38"/>
  <c r="L43" i="38"/>
  <c r="L55" i="38" s="1"/>
  <c r="L113" i="38"/>
  <c r="L112" i="38"/>
  <c r="L94" i="38"/>
  <c r="L64" i="38"/>
  <c r="L63" i="38"/>
  <c r="L62" i="38"/>
  <c r="K43" i="38"/>
  <c r="K144" i="38"/>
  <c r="K114" i="38"/>
  <c r="K13" i="38"/>
  <c r="K55" i="38"/>
  <c r="K113" i="38"/>
  <c r="K112" i="38"/>
  <c r="K94" i="38"/>
  <c r="K64" i="38"/>
  <c r="K106" i="38" s="1"/>
  <c r="K56" i="38" s="1"/>
  <c r="K107" i="38" s="1"/>
  <c r="K63" i="38"/>
  <c r="K62" i="38"/>
  <c r="J13" i="38"/>
  <c r="J144" i="38"/>
  <c r="J114" i="38"/>
  <c r="J43" i="38"/>
  <c r="J113" i="38"/>
  <c r="J112" i="38"/>
  <c r="J94" i="38"/>
  <c r="J64" i="38"/>
  <c r="J63" i="38"/>
  <c r="J62" i="38"/>
  <c r="I13" i="38"/>
  <c r="I144" i="38"/>
  <c r="I114" i="38"/>
  <c r="I43" i="38"/>
  <c r="I113" i="38"/>
  <c r="I112" i="38"/>
  <c r="I94" i="38"/>
  <c r="I64" i="38"/>
  <c r="I63" i="38"/>
  <c r="I62" i="38"/>
  <c r="H13" i="38"/>
  <c r="H144" i="38"/>
  <c r="H114" i="38"/>
  <c r="H43" i="38"/>
  <c r="H55" i="38"/>
  <c r="H113" i="38"/>
  <c r="H112" i="38"/>
  <c r="H94" i="38"/>
  <c r="H64" i="38"/>
  <c r="H106" i="38" s="1"/>
  <c r="H56" i="38" s="1"/>
  <c r="H107" i="38" s="1"/>
  <c r="H63" i="38"/>
  <c r="H62" i="38"/>
  <c r="G64" i="38"/>
  <c r="G43" i="38"/>
  <c r="G55" i="38" s="1"/>
  <c r="G144" i="38"/>
  <c r="G114" i="38"/>
  <c r="G13" i="38"/>
  <c r="G113" i="38"/>
  <c r="G112" i="38"/>
  <c r="G94" i="38"/>
  <c r="G106" i="38" s="1"/>
  <c r="G63" i="38"/>
  <c r="G62" i="38"/>
  <c r="F43" i="38"/>
  <c r="F13" i="38"/>
  <c r="F144" i="38"/>
  <c r="F114" i="38"/>
  <c r="F113" i="38"/>
  <c r="F112" i="38"/>
  <c r="F94" i="38"/>
  <c r="F64" i="38"/>
  <c r="F63" i="38"/>
  <c r="F62" i="38"/>
  <c r="E144" i="38"/>
  <c r="E114" i="38"/>
  <c r="E43" i="38"/>
  <c r="E55" i="38" s="1"/>
  <c r="E13" i="38"/>
  <c r="E113" i="38"/>
  <c r="E112" i="38"/>
  <c r="E94" i="38"/>
  <c r="E64" i="38"/>
  <c r="E63" i="38"/>
  <c r="E62" i="38"/>
  <c r="D144" i="38"/>
  <c r="D114" i="38"/>
  <c r="D43" i="38"/>
  <c r="D13" i="38"/>
  <c r="D113" i="38"/>
  <c r="D112" i="38"/>
  <c r="D94" i="38"/>
  <c r="D64" i="38"/>
  <c r="D63" i="38"/>
  <c r="D62" i="38"/>
  <c r="C144" i="38"/>
  <c r="C156" i="38" s="1"/>
  <c r="C114" i="38"/>
  <c r="C43" i="38"/>
  <c r="C13" i="38"/>
  <c r="C55" i="38" s="1"/>
  <c r="C57" i="38" s="1"/>
  <c r="C157" i="38" s="1"/>
  <c r="C113" i="38"/>
  <c r="C112" i="38"/>
  <c r="C94" i="38"/>
  <c r="C64" i="38"/>
  <c r="C63" i="38"/>
  <c r="C62" i="38"/>
  <c r="B144" i="38"/>
  <c r="B114" i="38"/>
  <c r="B156" i="38" s="1"/>
  <c r="B43" i="38"/>
  <c r="B55" i="38" s="1"/>
  <c r="B13" i="38"/>
  <c r="B113" i="38"/>
  <c r="B112" i="38"/>
  <c r="B94" i="38"/>
  <c r="B64" i="38"/>
  <c r="B63" i="38"/>
  <c r="B62" i="38"/>
  <c r="M144" i="37"/>
  <c r="M114" i="37"/>
  <c r="M156" i="37" s="1"/>
  <c r="M43" i="37"/>
  <c r="M13" i="37"/>
  <c r="M113" i="37"/>
  <c r="M112" i="37"/>
  <c r="M94" i="37"/>
  <c r="M64" i="37"/>
  <c r="M106" i="37" s="1"/>
  <c r="M63" i="37"/>
  <c r="M62" i="37"/>
  <c r="L144" i="37"/>
  <c r="L114" i="37"/>
  <c r="L156" i="37" s="1"/>
  <c r="L43" i="37"/>
  <c r="L13" i="37"/>
  <c r="L113" i="37"/>
  <c r="L112" i="37"/>
  <c r="L94" i="37"/>
  <c r="L64" i="37"/>
  <c r="L106" i="37" s="1"/>
  <c r="L63" i="37"/>
  <c r="L62" i="37"/>
  <c r="K144" i="37"/>
  <c r="K114" i="37"/>
  <c r="K43" i="37"/>
  <c r="K13" i="37"/>
  <c r="K113" i="37"/>
  <c r="K112" i="37"/>
  <c r="K94" i="37"/>
  <c r="K106" i="37" s="1"/>
  <c r="K64" i="37"/>
  <c r="K63" i="37"/>
  <c r="K62" i="37"/>
  <c r="J144" i="37"/>
  <c r="J94" i="37"/>
  <c r="J43" i="37"/>
  <c r="J114" i="37"/>
  <c r="J13" i="37"/>
  <c r="J113" i="37"/>
  <c r="J112" i="37"/>
  <c r="J64" i="37"/>
  <c r="J63" i="37"/>
  <c r="J62" i="37"/>
  <c r="I144" i="37"/>
  <c r="I114" i="37"/>
  <c r="I43" i="37"/>
  <c r="I13" i="37"/>
  <c r="I113" i="37"/>
  <c r="I112" i="37"/>
  <c r="I94" i="37"/>
  <c r="I64" i="37"/>
  <c r="I63" i="37"/>
  <c r="I62" i="37"/>
  <c r="H144" i="37"/>
  <c r="H114" i="37"/>
  <c r="H43" i="37"/>
  <c r="H13" i="37"/>
  <c r="H113" i="37"/>
  <c r="H112" i="37"/>
  <c r="H94" i="37"/>
  <c r="H64" i="37"/>
  <c r="H106" i="37" s="1"/>
  <c r="H63" i="37"/>
  <c r="H62" i="37"/>
  <c r="B31" i="30"/>
  <c r="C31" i="30"/>
  <c r="D31" i="30"/>
  <c r="E31" i="30"/>
  <c r="F31" i="30"/>
  <c r="G31" i="30"/>
  <c r="H31" i="30"/>
  <c r="I31" i="30"/>
  <c r="J31" i="30"/>
  <c r="K31" i="30"/>
  <c r="K83" i="30" s="1"/>
  <c r="K33" i="30" s="1"/>
  <c r="L31" i="30"/>
  <c r="M31" i="30"/>
  <c r="C57" i="30"/>
  <c r="D57" i="30"/>
  <c r="E57" i="30"/>
  <c r="E58" i="30" s="1"/>
  <c r="E32" i="30" s="1"/>
  <c r="F57" i="30"/>
  <c r="F58" i="30"/>
  <c r="F32" i="30" s="1"/>
  <c r="G57" i="30"/>
  <c r="H57" i="30"/>
  <c r="I57" i="30"/>
  <c r="I58" i="30" s="1"/>
  <c r="I32" i="30" s="1"/>
  <c r="J57" i="30"/>
  <c r="J58" i="30" s="1"/>
  <c r="J32" i="30" s="1"/>
  <c r="K57" i="30"/>
  <c r="L57" i="30"/>
  <c r="M57" i="30"/>
  <c r="M58" i="30" s="1"/>
  <c r="M32" i="30" s="1"/>
  <c r="C82" i="30"/>
  <c r="C83" i="30"/>
  <c r="C33" i="30" s="1"/>
  <c r="D82" i="30"/>
  <c r="D83" i="30" s="1"/>
  <c r="D33" i="30" s="1"/>
  <c r="E82" i="30"/>
  <c r="E83" i="30"/>
  <c r="E33" i="30" s="1"/>
  <c r="F82" i="30"/>
  <c r="F83" i="30" s="1"/>
  <c r="F33" i="30" s="1"/>
  <c r="G82" i="30"/>
  <c r="H82" i="30"/>
  <c r="I82" i="30"/>
  <c r="I83" i="30"/>
  <c r="I33" i="30" s="1"/>
  <c r="J82" i="30"/>
  <c r="K82" i="30"/>
  <c r="L82" i="30"/>
  <c r="M82" i="30"/>
  <c r="B82" i="30"/>
  <c r="B57" i="30"/>
  <c r="B29" i="29"/>
  <c r="C29" i="29"/>
  <c r="D29" i="29"/>
  <c r="E29" i="29"/>
  <c r="F29" i="29"/>
  <c r="G29" i="29"/>
  <c r="H29" i="29"/>
  <c r="I29" i="29"/>
  <c r="J29" i="29"/>
  <c r="K29" i="29"/>
  <c r="L29" i="29"/>
  <c r="M29" i="29"/>
  <c r="C55" i="29"/>
  <c r="C56" i="29" s="1"/>
  <c r="C30" i="29" s="1"/>
  <c r="D55" i="29"/>
  <c r="D56" i="29" s="1"/>
  <c r="D30" i="29" s="1"/>
  <c r="E55" i="29"/>
  <c r="F55" i="29"/>
  <c r="G55" i="29"/>
  <c r="G56" i="29" s="1"/>
  <c r="G30" i="29" s="1"/>
  <c r="H55" i="29"/>
  <c r="H56" i="29" s="1"/>
  <c r="H30" i="29" s="1"/>
  <c r="I55" i="29"/>
  <c r="J55" i="29"/>
  <c r="K55" i="29"/>
  <c r="K56" i="29" s="1"/>
  <c r="K30" i="29" s="1"/>
  <c r="L55" i="29"/>
  <c r="M55" i="29"/>
  <c r="C81" i="29"/>
  <c r="D81" i="29"/>
  <c r="D82" i="29" s="1"/>
  <c r="D31" i="29" s="1"/>
  <c r="E81" i="29"/>
  <c r="F81" i="29"/>
  <c r="G81" i="29"/>
  <c r="H81" i="29"/>
  <c r="H82" i="29" s="1"/>
  <c r="I81" i="29"/>
  <c r="J81" i="29"/>
  <c r="K81" i="29"/>
  <c r="K82" i="29" s="1"/>
  <c r="K31" i="29" s="1"/>
  <c r="L81" i="29"/>
  <c r="M81" i="29"/>
  <c r="B81" i="29"/>
  <c r="B55" i="29"/>
  <c r="B29" i="28"/>
  <c r="C29" i="28"/>
  <c r="D29" i="28"/>
  <c r="E29" i="28"/>
  <c r="F29" i="28"/>
  <c r="F81" i="28" s="1"/>
  <c r="F31" i="28" s="1"/>
  <c r="G29" i="28"/>
  <c r="H29" i="28"/>
  <c r="I29" i="28"/>
  <c r="J29" i="28"/>
  <c r="J81" i="28" s="1"/>
  <c r="J31" i="28" s="1"/>
  <c r="K29" i="28"/>
  <c r="L29" i="28"/>
  <c r="M29" i="28"/>
  <c r="M81" i="28"/>
  <c r="M31" i="28" s="1"/>
  <c r="C55" i="28"/>
  <c r="C56" i="28" s="1"/>
  <c r="C30" i="28" s="1"/>
  <c r="D55" i="28"/>
  <c r="D56" i="28" s="1"/>
  <c r="D30" i="28" s="1"/>
  <c r="E55" i="28"/>
  <c r="E56" i="28"/>
  <c r="E30" i="28" s="1"/>
  <c r="F55" i="28"/>
  <c r="G55" i="28"/>
  <c r="G56" i="28" s="1"/>
  <c r="G30" i="28" s="1"/>
  <c r="H55" i="28"/>
  <c r="H56" i="28" s="1"/>
  <c r="H30" i="28" s="1"/>
  <c r="I55" i="28"/>
  <c r="J55" i="28"/>
  <c r="K55" i="28"/>
  <c r="K56" i="28" s="1"/>
  <c r="K30" i="28" s="1"/>
  <c r="L55" i="28"/>
  <c r="L56" i="28" s="1"/>
  <c r="L30" i="28" s="1"/>
  <c r="M55" i="28"/>
  <c r="M56" i="28" s="1"/>
  <c r="M30" i="28" s="1"/>
  <c r="C80" i="28"/>
  <c r="C81" i="28" s="1"/>
  <c r="C31" i="28" s="1"/>
  <c r="D80" i="28"/>
  <c r="D81" i="28" s="1"/>
  <c r="D31" i="28" s="1"/>
  <c r="E80" i="28"/>
  <c r="E81" i="28" s="1"/>
  <c r="E31" i="28" s="1"/>
  <c r="F80" i="28"/>
  <c r="G80" i="28"/>
  <c r="G81" i="28" s="1"/>
  <c r="G31" i="28" s="1"/>
  <c r="H80" i="28"/>
  <c r="I80" i="28"/>
  <c r="J80" i="28"/>
  <c r="K80" i="28"/>
  <c r="K81" i="28" s="1"/>
  <c r="K31" i="28" s="1"/>
  <c r="L80" i="28"/>
  <c r="L81" i="28" s="1"/>
  <c r="L31" i="28" s="1"/>
  <c r="M80" i="28"/>
  <c r="B80" i="28"/>
  <c r="B55" i="28"/>
  <c r="B56" i="28"/>
  <c r="B30" i="28" s="1"/>
  <c r="C58" i="27"/>
  <c r="C65" i="27" s="1"/>
  <c r="D58" i="27"/>
  <c r="D65" i="27" s="1"/>
  <c r="E58" i="27"/>
  <c r="E65" i="27" s="1"/>
  <c r="F58" i="27"/>
  <c r="F65" i="27" s="1"/>
  <c r="G58" i="27"/>
  <c r="G65" i="27" s="1"/>
  <c r="H58" i="27"/>
  <c r="H65" i="27" s="1"/>
  <c r="I58" i="27"/>
  <c r="I65" i="27" s="1"/>
  <c r="J58" i="27"/>
  <c r="J65" i="27" s="1"/>
  <c r="K58" i="27"/>
  <c r="K65" i="27" s="1"/>
  <c r="L58" i="27"/>
  <c r="L65" i="27" s="1"/>
  <c r="M58" i="27"/>
  <c r="M65" i="27" s="1"/>
  <c r="B58" i="27"/>
  <c r="B65" i="27" s="1"/>
  <c r="M27" i="27"/>
  <c r="M34" i="27" s="1"/>
  <c r="M32" i="27"/>
  <c r="B27" i="27"/>
  <c r="B32" i="27"/>
  <c r="C27" i="27"/>
  <c r="C34" i="27" s="1"/>
  <c r="C32" i="27"/>
  <c r="D27" i="27"/>
  <c r="D32" i="27"/>
  <c r="E27" i="27"/>
  <c r="E32" i="27"/>
  <c r="F27" i="27"/>
  <c r="F32" i="27"/>
  <c r="G27" i="27"/>
  <c r="G34" i="27" s="1"/>
  <c r="G32" i="27"/>
  <c r="H27" i="27"/>
  <c r="H32" i="27"/>
  <c r="I27" i="27"/>
  <c r="I32" i="27"/>
  <c r="J27" i="27"/>
  <c r="J32" i="27"/>
  <c r="K27" i="27"/>
  <c r="K32" i="27"/>
  <c r="L27" i="27"/>
  <c r="L32" i="27"/>
  <c r="M88" i="27"/>
  <c r="M93" i="27"/>
  <c r="L88" i="27"/>
  <c r="L93" i="27"/>
  <c r="K88" i="27"/>
  <c r="K95" i="27" s="1"/>
  <c r="K93" i="27"/>
  <c r="J88" i="27"/>
  <c r="J93" i="27"/>
  <c r="I88" i="27"/>
  <c r="I93" i="27"/>
  <c r="H88" i="27"/>
  <c r="H93" i="27"/>
  <c r="G88" i="27"/>
  <c r="G93" i="27"/>
  <c r="F88" i="27"/>
  <c r="F93" i="27"/>
  <c r="E88" i="27"/>
  <c r="E93" i="27"/>
  <c r="D88" i="27"/>
  <c r="D93" i="27"/>
  <c r="C88" i="27"/>
  <c r="C93" i="27"/>
  <c r="B88" i="27"/>
  <c r="B93" i="27"/>
  <c r="C89" i="26"/>
  <c r="C96" i="26" s="1"/>
  <c r="C94" i="26"/>
  <c r="D89" i="26"/>
  <c r="D96" i="26" s="1"/>
  <c r="D94" i="26"/>
  <c r="E89" i="26"/>
  <c r="E96" i="26" s="1"/>
  <c r="E94" i="26"/>
  <c r="F89" i="26"/>
  <c r="F96" i="26" s="1"/>
  <c r="F94" i="26"/>
  <c r="G89" i="26"/>
  <c r="G94" i="26"/>
  <c r="H89" i="26"/>
  <c r="H96" i="26" s="1"/>
  <c r="H94" i="26"/>
  <c r="I89" i="26"/>
  <c r="I96" i="26" s="1"/>
  <c r="I94" i="26"/>
  <c r="J89" i="26"/>
  <c r="J94" i="26"/>
  <c r="K89" i="26"/>
  <c r="K94" i="26"/>
  <c r="L89" i="26"/>
  <c r="L94" i="26"/>
  <c r="M89" i="26"/>
  <c r="M96" i="26" s="1"/>
  <c r="M94" i="26"/>
  <c r="B89" i="26"/>
  <c r="B94" i="26"/>
  <c r="C59" i="26"/>
  <c r="C66" i="26" s="1"/>
  <c r="D59" i="26"/>
  <c r="D66" i="26" s="1"/>
  <c r="E59" i="26"/>
  <c r="E66" i="26" s="1"/>
  <c r="F59" i="26"/>
  <c r="F66" i="26" s="1"/>
  <c r="G59" i="26"/>
  <c r="G66" i="26" s="1"/>
  <c r="H59" i="26"/>
  <c r="H66" i="26"/>
  <c r="I59" i="26"/>
  <c r="I66" i="26" s="1"/>
  <c r="J59" i="26"/>
  <c r="J66" i="26" s="1"/>
  <c r="K59" i="26"/>
  <c r="K66" i="26" s="1"/>
  <c r="L59" i="26"/>
  <c r="L66" i="26" s="1"/>
  <c r="M59" i="26"/>
  <c r="M66" i="26" s="1"/>
  <c r="B59" i="26"/>
  <c r="B66" i="26" s="1"/>
  <c r="M37" i="26"/>
  <c r="L37" i="26"/>
  <c r="K37" i="26"/>
  <c r="J37" i="26"/>
  <c r="I37" i="26"/>
  <c r="H37" i="26"/>
  <c r="G37" i="26"/>
  <c r="F37" i="26"/>
  <c r="E37" i="26"/>
  <c r="D37" i="26"/>
  <c r="C37" i="26"/>
  <c r="B37" i="26"/>
  <c r="M28" i="26"/>
  <c r="M35" i="26" s="1"/>
  <c r="M33" i="26"/>
  <c r="L28" i="26"/>
  <c r="L33" i="26"/>
  <c r="K28" i="26"/>
  <c r="K33" i="26"/>
  <c r="K35" i="26" s="1"/>
  <c r="J28" i="26"/>
  <c r="J33" i="26"/>
  <c r="J35" i="26" s="1"/>
  <c r="I28" i="26"/>
  <c r="I33" i="26"/>
  <c r="H28" i="26"/>
  <c r="H33" i="26"/>
  <c r="G28" i="26"/>
  <c r="G33" i="26"/>
  <c r="F28" i="26"/>
  <c r="F33" i="26"/>
  <c r="E28" i="26"/>
  <c r="E33" i="26"/>
  <c r="D28" i="26"/>
  <c r="D33" i="26"/>
  <c r="C28" i="26"/>
  <c r="C33" i="26"/>
  <c r="B28" i="26"/>
  <c r="B33" i="26"/>
  <c r="C61" i="18"/>
  <c r="C91" i="18"/>
  <c r="C101" i="18" s="1"/>
  <c r="D61" i="18"/>
  <c r="D91" i="18"/>
  <c r="E61" i="18"/>
  <c r="E91" i="18"/>
  <c r="F61" i="18"/>
  <c r="F91" i="18"/>
  <c r="G61" i="18"/>
  <c r="G91" i="18"/>
  <c r="H61" i="18"/>
  <c r="H91" i="18"/>
  <c r="I61" i="18"/>
  <c r="I91" i="18"/>
  <c r="J61" i="18"/>
  <c r="J91" i="18"/>
  <c r="K61" i="18"/>
  <c r="K91" i="18"/>
  <c r="L61" i="18"/>
  <c r="L91" i="18"/>
  <c r="L101" i="18" s="1"/>
  <c r="M61" i="18"/>
  <c r="M91" i="18"/>
  <c r="B61" i="18"/>
  <c r="B91" i="18"/>
  <c r="M139" i="18"/>
  <c r="M109" i="18"/>
  <c r="L139" i="18"/>
  <c r="L109" i="18"/>
  <c r="K139" i="18"/>
  <c r="K109" i="18"/>
  <c r="J139" i="18"/>
  <c r="J109" i="18"/>
  <c r="I139" i="18"/>
  <c r="I109" i="18"/>
  <c r="H139" i="18"/>
  <c r="H109" i="18"/>
  <c r="G139" i="18"/>
  <c r="G109" i="18"/>
  <c r="F139" i="18"/>
  <c r="F109" i="18"/>
  <c r="E139" i="18"/>
  <c r="E109" i="18"/>
  <c r="D139" i="18"/>
  <c r="D109" i="18"/>
  <c r="C139" i="18"/>
  <c r="C109" i="18"/>
  <c r="B139" i="18"/>
  <c r="B109" i="18"/>
  <c r="M12" i="18"/>
  <c r="M42" i="18"/>
  <c r="L12" i="18"/>
  <c r="L42" i="18"/>
  <c r="L52" i="18" s="1"/>
  <c r="K12" i="18"/>
  <c r="K42" i="18"/>
  <c r="J12" i="18"/>
  <c r="J42" i="18"/>
  <c r="I12" i="18"/>
  <c r="I42" i="18"/>
  <c r="H12" i="18"/>
  <c r="H52" i="18"/>
  <c r="H42" i="18"/>
  <c r="G12" i="18"/>
  <c r="G42" i="18"/>
  <c r="F12" i="18"/>
  <c r="F52" i="18" s="1"/>
  <c r="F42" i="18"/>
  <c r="E12" i="18"/>
  <c r="E42" i="18"/>
  <c r="D12" i="18"/>
  <c r="D42" i="18"/>
  <c r="C12" i="18"/>
  <c r="C42" i="18"/>
  <c r="B12" i="18"/>
  <c r="B52" i="18" s="1"/>
  <c r="B42" i="18"/>
  <c r="C139" i="17"/>
  <c r="C149" i="17" s="1"/>
  <c r="D139" i="17"/>
  <c r="D149" i="17" s="1"/>
  <c r="E139" i="17"/>
  <c r="E149" i="17" s="1"/>
  <c r="F139" i="17"/>
  <c r="F149" i="17" s="1"/>
  <c r="G139" i="17"/>
  <c r="G149" i="17" s="1"/>
  <c r="H139" i="17"/>
  <c r="H149" i="17" s="1"/>
  <c r="I139" i="17"/>
  <c r="I149" i="17" s="1"/>
  <c r="J139" i="17"/>
  <c r="J149" i="17" s="1"/>
  <c r="K139" i="17"/>
  <c r="K149" i="17" s="1"/>
  <c r="L139" i="17"/>
  <c r="L149" i="17" s="1"/>
  <c r="M139" i="17"/>
  <c r="M149" i="17" s="1"/>
  <c r="B109" i="17"/>
  <c r="B139" i="17"/>
  <c r="M61" i="17"/>
  <c r="M91" i="17"/>
  <c r="C61" i="17"/>
  <c r="C91" i="17"/>
  <c r="D61" i="17"/>
  <c r="D91" i="17"/>
  <c r="D101" i="17" s="1"/>
  <c r="E61" i="17"/>
  <c r="E91" i="17"/>
  <c r="F61" i="17"/>
  <c r="F91" i="17"/>
  <c r="G61" i="17"/>
  <c r="G101" i="17" s="1"/>
  <c r="G91" i="17"/>
  <c r="H61" i="17"/>
  <c r="H101" i="17"/>
  <c r="H91" i="17"/>
  <c r="I61" i="17"/>
  <c r="I91" i="17"/>
  <c r="J61" i="17"/>
  <c r="J101" i="17" s="1"/>
  <c r="J91" i="17"/>
  <c r="K61" i="17"/>
  <c r="K91" i="17"/>
  <c r="L61" i="17"/>
  <c r="L101" i="17" s="1"/>
  <c r="L91" i="17"/>
  <c r="B61" i="17"/>
  <c r="B91" i="17"/>
  <c r="C12" i="17"/>
  <c r="C52" i="17" s="1"/>
  <c r="C42" i="17"/>
  <c r="D12" i="17"/>
  <c r="D42" i="17"/>
  <c r="E12" i="17"/>
  <c r="E42" i="17"/>
  <c r="F12" i="17"/>
  <c r="F42" i="17"/>
  <c r="G12" i="17"/>
  <c r="G52" i="17" s="1"/>
  <c r="G42" i="17"/>
  <c r="H12" i="17"/>
  <c r="H42" i="17"/>
  <c r="I12" i="17"/>
  <c r="I52" i="17" s="1"/>
  <c r="I42" i="17"/>
  <c r="J12" i="17"/>
  <c r="J42" i="17"/>
  <c r="K12" i="17"/>
  <c r="K52" i="17" s="1"/>
  <c r="K42" i="17"/>
  <c r="L12" i="17"/>
  <c r="L52" i="17" s="1"/>
  <c r="L42" i="17"/>
  <c r="M12" i="17"/>
  <c r="M42" i="17"/>
  <c r="B12" i="17"/>
  <c r="B52" i="17" s="1"/>
  <c r="B42" i="17"/>
  <c r="C109" i="24"/>
  <c r="C139" i="24"/>
  <c r="D109" i="24"/>
  <c r="D139" i="24"/>
  <c r="D149" i="24"/>
  <c r="E109" i="24"/>
  <c r="E139" i="24"/>
  <c r="F109" i="24"/>
  <c r="F139" i="24"/>
  <c r="F149" i="24" s="1"/>
  <c r="G109" i="24"/>
  <c r="G139" i="24"/>
  <c r="G149" i="24" s="1"/>
  <c r="H109" i="24"/>
  <c r="H139" i="24"/>
  <c r="I109" i="24"/>
  <c r="I139" i="24"/>
  <c r="J109" i="24"/>
  <c r="J139" i="24"/>
  <c r="K109" i="24"/>
  <c r="K139" i="24"/>
  <c r="L109" i="24"/>
  <c r="L139" i="24"/>
  <c r="M109" i="24"/>
  <c r="M139" i="24"/>
  <c r="B109" i="24"/>
  <c r="B139" i="24"/>
  <c r="C61" i="24"/>
  <c r="C101" i="24" s="1"/>
  <c r="C91" i="24"/>
  <c r="D61" i="24"/>
  <c r="D91" i="24"/>
  <c r="E61" i="24"/>
  <c r="E101" i="24" s="1"/>
  <c r="E91" i="24"/>
  <c r="F61" i="24"/>
  <c r="F91" i="24"/>
  <c r="G61" i="24"/>
  <c r="G91" i="24"/>
  <c r="H61" i="24"/>
  <c r="H91" i="24"/>
  <c r="I61" i="24"/>
  <c r="I91" i="24"/>
  <c r="J61" i="24"/>
  <c r="J91" i="24"/>
  <c r="K61" i="24"/>
  <c r="K91" i="24"/>
  <c r="L61" i="24"/>
  <c r="L91" i="24"/>
  <c r="M61" i="24"/>
  <c r="M91" i="24"/>
  <c r="B61" i="24"/>
  <c r="B91" i="24"/>
  <c r="C12" i="24"/>
  <c r="C52" i="24" s="1"/>
  <c r="C42" i="24"/>
  <c r="D12" i="24"/>
  <c r="D42" i="24"/>
  <c r="E12" i="24"/>
  <c r="E42" i="24"/>
  <c r="F12" i="24"/>
  <c r="F42" i="24"/>
  <c r="G12" i="24"/>
  <c r="G42" i="24"/>
  <c r="H12" i="24"/>
  <c r="H52" i="24" s="1"/>
  <c r="H42" i="24"/>
  <c r="I12" i="24"/>
  <c r="I42" i="24"/>
  <c r="J12" i="24"/>
  <c r="J52" i="24" s="1"/>
  <c r="J42" i="24"/>
  <c r="K12" i="24"/>
  <c r="K42" i="24"/>
  <c r="L12" i="24"/>
  <c r="L52" i="24" s="1"/>
  <c r="L42" i="24"/>
  <c r="M12" i="24"/>
  <c r="M42" i="24"/>
  <c r="B12" i="24"/>
  <c r="B42" i="24"/>
  <c r="C115" i="19"/>
  <c r="C145" i="19"/>
  <c r="D115" i="19"/>
  <c r="D145" i="19"/>
  <c r="E115" i="19"/>
  <c r="E145" i="19"/>
  <c r="F115" i="19"/>
  <c r="F145" i="19"/>
  <c r="G115" i="19"/>
  <c r="G145" i="19"/>
  <c r="H115" i="19"/>
  <c r="H145" i="19"/>
  <c r="I115" i="19"/>
  <c r="I145" i="19"/>
  <c r="J115" i="19"/>
  <c r="J145" i="19"/>
  <c r="K115" i="19"/>
  <c r="K145" i="19"/>
  <c r="L115" i="19"/>
  <c r="L145" i="19"/>
  <c r="M115" i="19"/>
  <c r="M145" i="19"/>
  <c r="B115" i="19"/>
  <c r="B145" i="19"/>
  <c r="C64" i="19"/>
  <c r="C97" i="19"/>
  <c r="D64" i="19"/>
  <c r="D97" i="19"/>
  <c r="E64" i="19"/>
  <c r="E97" i="19"/>
  <c r="F64" i="19"/>
  <c r="F97" i="19"/>
  <c r="G64" i="19"/>
  <c r="G97" i="19"/>
  <c r="H64" i="19"/>
  <c r="H97" i="19"/>
  <c r="I64" i="19"/>
  <c r="I97" i="19"/>
  <c r="J64" i="19"/>
  <c r="J97" i="19"/>
  <c r="K64" i="19"/>
  <c r="K97" i="19"/>
  <c r="L64" i="19"/>
  <c r="L97" i="19"/>
  <c r="M64" i="19"/>
  <c r="M97" i="19"/>
  <c r="B64" i="19"/>
  <c r="B97" i="19"/>
  <c r="C12" i="19"/>
  <c r="C45" i="19"/>
  <c r="D12" i="19"/>
  <c r="D45" i="19"/>
  <c r="E12" i="19"/>
  <c r="E45" i="19"/>
  <c r="F12" i="19"/>
  <c r="F45" i="19"/>
  <c r="G12" i="19"/>
  <c r="G45" i="19"/>
  <c r="H12" i="19"/>
  <c r="H45" i="19"/>
  <c r="I12" i="19"/>
  <c r="I45" i="19"/>
  <c r="J12" i="19"/>
  <c r="J55" i="19" s="1"/>
  <c r="J45" i="19"/>
  <c r="K12" i="19"/>
  <c r="K45" i="19"/>
  <c r="L12" i="19"/>
  <c r="L55" i="19" s="1"/>
  <c r="L45" i="19"/>
  <c r="M12" i="19"/>
  <c r="M45" i="19"/>
  <c r="B12" i="19"/>
  <c r="B45" i="19"/>
  <c r="B55" i="19" s="1"/>
  <c r="C116" i="16"/>
  <c r="C146" i="16"/>
  <c r="D116" i="16"/>
  <c r="D156" i="16" s="1"/>
  <c r="D146" i="16"/>
  <c r="E116" i="16"/>
  <c r="E146" i="16"/>
  <c r="F116" i="16"/>
  <c r="F146" i="16"/>
  <c r="G116" i="16"/>
  <c r="G146" i="16"/>
  <c r="H116" i="16"/>
  <c r="H156" i="16" s="1"/>
  <c r="H146" i="16"/>
  <c r="I116" i="16"/>
  <c r="I146" i="16"/>
  <c r="J116" i="16"/>
  <c r="J146" i="16"/>
  <c r="K116" i="16"/>
  <c r="K156" i="16" s="1"/>
  <c r="K146" i="16"/>
  <c r="L116" i="16"/>
  <c r="L146" i="16"/>
  <c r="M116" i="16"/>
  <c r="M146" i="16"/>
  <c r="B116" i="16"/>
  <c r="B146" i="16"/>
  <c r="B156" i="16" s="1"/>
  <c r="C65" i="16"/>
  <c r="C108" i="16" s="1"/>
  <c r="D65" i="16"/>
  <c r="D108" i="16" s="1"/>
  <c r="E65" i="16"/>
  <c r="E108" i="16" s="1"/>
  <c r="F65" i="16"/>
  <c r="F108" i="16" s="1"/>
  <c r="G65" i="16"/>
  <c r="G108" i="16" s="1"/>
  <c r="H65" i="16"/>
  <c r="H108" i="16" s="1"/>
  <c r="I65" i="16"/>
  <c r="I108" i="16" s="1"/>
  <c r="J65" i="16"/>
  <c r="J108" i="16" s="1"/>
  <c r="K65" i="16"/>
  <c r="K108" i="16" s="1"/>
  <c r="L65" i="16"/>
  <c r="L108" i="16" s="1"/>
  <c r="M65" i="16"/>
  <c r="M108" i="16" s="1"/>
  <c r="B65" i="16"/>
  <c r="B108" i="16" s="1"/>
  <c r="C12" i="16"/>
  <c r="C56" i="16" s="1"/>
  <c r="C46" i="16"/>
  <c r="D12" i="16"/>
  <c r="D46" i="16"/>
  <c r="E12" i="16"/>
  <c r="E46" i="16"/>
  <c r="F12" i="16"/>
  <c r="F56" i="16"/>
  <c r="F46" i="16"/>
  <c r="G12" i="16"/>
  <c r="G46" i="16"/>
  <c r="H12" i="16"/>
  <c r="H56" i="16" s="1"/>
  <c r="H46" i="16"/>
  <c r="I12" i="16"/>
  <c r="I46" i="16"/>
  <c r="J12" i="16"/>
  <c r="J56" i="16" s="1"/>
  <c r="J46" i="16"/>
  <c r="K12" i="16"/>
  <c r="K46" i="16"/>
  <c r="K56" i="16" s="1"/>
  <c r="L12" i="16"/>
  <c r="L56" i="16" s="1"/>
  <c r="L46" i="16"/>
  <c r="M12" i="16"/>
  <c r="M46" i="16"/>
  <c r="B12" i="16"/>
  <c r="B46" i="16"/>
  <c r="M121" i="21"/>
  <c r="M151" i="21"/>
  <c r="C121" i="21"/>
  <c r="C161" i="21" s="1"/>
  <c r="C151" i="21"/>
  <c r="D121" i="21"/>
  <c r="D151" i="21"/>
  <c r="D161" i="21" s="1"/>
  <c r="E121" i="21"/>
  <c r="E161" i="21" s="1"/>
  <c r="E151" i="21"/>
  <c r="F121" i="21"/>
  <c r="F161" i="21"/>
  <c r="F151" i="21"/>
  <c r="G121" i="21"/>
  <c r="G151" i="21"/>
  <c r="H121" i="21"/>
  <c r="H151" i="21"/>
  <c r="I121" i="21"/>
  <c r="I151" i="21"/>
  <c r="J121" i="21"/>
  <c r="J151" i="21"/>
  <c r="K121" i="21"/>
  <c r="K161" i="21" s="1"/>
  <c r="K151" i="21"/>
  <c r="L121" i="21"/>
  <c r="L161" i="21" s="1"/>
  <c r="L151" i="21"/>
  <c r="B121" i="21"/>
  <c r="B161" i="21" s="1"/>
  <c r="B151" i="21"/>
  <c r="C103" i="21"/>
  <c r="D103" i="21"/>
  <c r="E103" i="21"/>
  <c r="F103" i="21"/>
  <c r="G103" i="21"/>
  <c r="H103" i="21"/>
  <c r="I103" i="21"/>
  <c r="J103" i="21"/>
  <c r="K103" i="21"/>
  <c r="L103" i="21"/>
  <c r="M103" i="21"/>
  <c r="B103" i="21"/>
  <c r="C67" i="21"/>
  <c r="C113" i="21" s="1"/>
  <c r="D67" i="21"/>
  <c r="D113" i="21" s="1"/>
  <c r="E67" i="21"/>
  <c r="E113" i="21" s="1"/>
  <c r="F67" i="21"/>
  <c r="G67" i="21"/>
  <c r="G113" i="21" s="1"/>
  <c r="H67" i="21"/>
  <c r="H113" i="21" s="1"/>
  <c r="I67" i="21"/>
  <c r="J67" i="21"/>
  <c r="K67" i="21"/>
  <c r="K113" i="21" s="1"/>
  <c r="L67" i="21"/>
  <c r="M67" i="21"/>
  <c r="M113" i="21" s="1"/>
  <c r="B67" i="21"/>
  <c r="C12" i="21"/>
  <c r="C58" i="21" s="1"/>
  <c r="C48" i="21"/>
  <c r="D12" i="21"/>
  <c r="D48" i="21"/>
  <c r="E12" i="21"/>
  <c r="E48" i="21"/>
  <c r="F12" i="21"/>
  <c r="F48" i="21"/>
  <c r="G12" i="21"/>
  <c r="G48" i="21"/>
  <c r="H12" i="21"/>
  <c r="H48" i="21"/>
  <c r="I12" i="21"/>
  <c r="I48" i="21"/>
  <c r="J12" i="21"/>
  <c r="J48" i="21"/>
  <c r="K12" i="21"/>
  <c r="K48" i="21"/>
  <c r="L12" i="21"/>
  <c r="L48" i="21"/>
  <c r="M12" i="21"/>
  <c r="M48" i="21"/>
  <c r="B12" i="21"/>
  <c r="B48" i="21"/>
  <c r="F113" i="21"/>
  <c r="I113" i="21"/>
  <c r="T30" i="23"/>
  <c r="T31" i="23"/>
  <c r="T34" i="23"/>
  <c r="T35" i="23"/>
  <c r="T37" i="23"/>
  <c r="T39" i="23"/>
  <c r="T41" i="23"/>
  <c r="T42" i="23"/>
  <c r="T43" i="23"/>
  <c r="T45" i="23"/>
  <c r="T54" i="23"/>
  <c r="T55" i="23"/>
  <c r="T151" i="23"/>
  <c r="T119" i="23"/>
  <c r="T101" i="23"/>
  <c r="T66" i="23"/>
  <c r="S55" i="23"/>
  <c r="S42" i="23"/>
  <c r="S43" i="23"/>
  <c r="S45" i="23"/>
  <c r="S46" i="23"/>
  <c r="T46" i="23"/>
  <c r="S35" i="23"/>
  <c r="S31" i="23"/>
  <c r="S30" i="23"/>
  <c r="S34" i="23"/>
  <c r="S37" i="23"/>
  <c r="S39" i="23"/>
  <c r="S40" i="23"/>
  <c r="S41" i="23"/>
  <c r="S49" i="23"/>
  <c r="S54" i="23"/>
  <c r="S101" i="23"/>
  <c r="S66" i="23"/>
  <c r="S151" i="23"/>
  <c r="S119" i="23"/>
  <c r="R151" i="23"/>
  <c r="R119" i="23"/>
  <c r="R49" i="23"/>
  <c r="R50" i="23"/>
  <c r="R51" i="23"/>
  <c r="R52" i="23"/>
  <c r="R53" i="23"/>
  <c r="R54" i="23"/>
  <c r="R55" i="23"/>
  <c r="R14" i="23"/>
  <c r="R15" i="23"/>
  <c r="R16" i="23"/>
  <c r="R17" i="23"/>
  <c r="R18" i="23"/>
  <c r="R19" i="23"/>
  <c r="R20" i="23"/>
  <c r="R21" i="23"/>
  <c r="R22" i="23"/>
  <c r="R23" i="23"/>
  <c r="R24" i="23"/>
  <c r="R30" i="23"/>
  <c r="R31" i="23"/>
  <c r="R32" i="23"/>
  <c r="R33" i="23"/>
  <c r="R34" i="23"/>
  <c r="R35" i="23"/>
  <c r="R36" i="23"/>
  <c r="R37" i="23"/>
  <c r="R39" i="23"/>
  <c r="R40" i="23"/>
  <c r="R41" i="23"/>
  <c r="R42" i="23"/>
  <c r="R43" i="23"/>
  <c r="R44" i="23"/>
  <c r="R45" i="23"/>
  <c r="R101" i="23"/>
  <c r="R111" i="23" s="1"/>
  <c r="R66" i="23"/>
  <c r="N53" i="23"/>
  <c r="N52" i="23"/>
  <c r="N51" i="23"/>
  <c r="N50" i="23"/>
  <c r="N49" i="23"/>
  <c r="N15" i="23"/>
  <c r="N16" i="23"/>
  <c r="N17" i="23"/>
  <c r="N18" i="23"/>
  <c r="N19" i="23"/>
  <c r="N20" i="23"/>
  <c r="N21" i="23"/>
  <c r="N22" i="23"/>
  <c r="N23" i="23"/>
  <c r="N24" i="23"/>
  <c r="N25" i="23"/>
  <c r="N26" i="23"/>
  <c r="N27" i="23"/>
  <c r="N28" i="23"/>
  <c r="N29" i="23"/>
  <c r="N30" i="23"/>
  <c r="N31" i="23"/>
  <c r="N32" i="23"/>
  <c r="N33" i="23"/>
  <c r="N34" i="23"/>
  <c r="N35" i="23"/>
  <c r="N36" i="23"/>
  <c r="N37" i="23"/>
  <c r="N38" i="23"/>
  <c r="N39" i="23"/>
  <c r="N40" i="23"/>
  <c r="N41" i="23"/>
  <c r="N42" i="23"/>
  <c r="G47" i="23"/>
  <c r="G12" i="23"/>
  <c r="H47" i="23"/>
  <c r="H12" i="23"/>
  <c r="I47" i="23"/>
  <c r="I12" i="23"/>
  <c r="J47" i="23"/>
  <c r="J12" i="23"/>
  <c r="K47" i="23"/>
  <c r="K12" i="23"/>
  <c r="L47" i="23"/>
  <c r="L12" i="23"/>
  <c r="M47" i="23"/>
  <c r="M12" i="23"/>
  <c r="N14" i="23"/>
  <c r="N44" i="23"/>
  <c r="N45" i="23"/>
  <c r="G101" i="23"/>
  <c r="G111" i="23" s="1"/>
  <c r="G66" i="23"/>
  <c r="H101" i="23"/>
  <c r="H66" i="23"/>
  <c r="H111" i="23" s="1"/>
  <c r="I101" i="23"/>
  <c r="I66" i="23"/>
  <c r="J101" i="23"/>
  <c r="J66" i="23"/>
  <c r="K101" i="23"/>
  <c r="K66" i="23"/>
  <c r="L101" i="23"/>
  <c r="L66" i="23"/>
  <c r="M101" i="23"/>
  <c r="M66" i="23"/>
  <c r="N101" i="23"/>
  <c r="N66" i="23"/>
  <c r="N111" i="23" s="1"/>
  <c r="G151" i="23"/>
  <c r="G119" i="23"/>
  <c r="H151" i="23"/>
  <c r="H119" i="23"/>
  <c r="I151" i="23"/>
  <c r="I119" i="23"/>
  <c r="J151" i="23"/>
  <c r="J119" i="23"/>
  <c r="J161" i="23" s="1"/>
  <c r="K151" i="23"/>
  <c r="K119" i="23"/>
  <c r="L151" i="23"/>
  <c r="L119" i="23"/>
  <c r="L161" i="23" s="1"/>
  <c r="M151" i="23"/>
  <c r="M119" i="23"/>
  <c r="N151" i="23"/>
  <c r="N119" i="23"/>
  <c r="O14" i="23"/>
  <c r="O15" i="23"/>
  <c r="O16" i="23"/>
  <c r="O17" i="23"/>
  <c r="O18" i="23"/>
  <c r="O19" i="23"/>
  <c r="O20" i="23"/>
  <c r="O21" i="23"/>
  <c r="O22" i="23"/>
  <c r="O23" i="23"/>
  <c r="O24" i="23"/>
  <c r="O25" i="23"/>
  <c r="O26" i="23"/>
  <c r="O27" i="23"/>
  <c r="O28" i="23"/>
  <c r="O29" i="23"/>
  <c r="O30" i="23"/>
  <c r="O31" i="23"/>
  <c r="O32" i="23"/>
  <c r="O33" i="23"/>
  <c r="O34" i="23"/>
  <c r="O35" i="23"/>
  <c r="O36" i="23"/>
  <c r="O37" i="23"/>
  <c r="O38" i="23"/>
  <c r="O39" i="23"/>
  <c r="O40" i="23"/>
  <c r="O41" i="23"/>
  <c r="O42" i="23"/>
  <c r="O43" i="23"/>
  <c r="O44" i="23"/>
  <c r="O45" i="23"/>
  <c r="P14" i="23"/>
  <c r="P15" i="23"/>
  <c r="P16" i="23"/>
  <c r="P17" i="23"/>
  <c r="P18" i="23"/>
  <c r="P19" i="23"/>
  <c r="P20" i="23"/>
  <c r="P21" i="23"/>
  <c r="P22" i="23"/>
  <c r="P23" i="23"/>
  <c r="P24" i="23"/>
  <c r="P25" i="23"/>
  <c r="P26" i="23"/>
  <c r="P27" i="23"/>
  <c r="P28" i="23"/>
  <c r="P29" i="23"/>
  <c r="P30" i="23"/>
  <c r="P31" i="23"/>
  <c r="P32" i="23"/>
  <c r="P33" i="23"/>
  <c r="P34" i="23"/>
  <c r="P35" i="23"/>
  <c r="P36" i="23"/>
  <c r="P37" i="23"/>
  <c r="P38" i="23"/>
  <c r="P39" i="23"/>
  <c r="P40" i="23"/>
  <c r="P41" i="23"/>
  <c r="P42" i="23"/>
  <c r="P43" i="23"/>
  <c r="P44" i="23"/>
  <c r="P45" i="23"/>
  <c r="Q14" i="23"/>
  <c r="Q15" i="23"/>
  <c r="Q16" i="23"/>
  <c r="Q17" i="23"/>
  <c r="Q18" i="23"/>
  <c r="Q19" i="23"/>
  <c r="Q20" i="23"/>
  <c r="Q21" i="23"/>
  <c r="Q22" i="23"/>
  <c r="Q23" i="23"/>
  <c r="Q24" i="23"/>
  <c r="Q25" i="23"/>
  <c r="Q26" i="23"/>
  <c r="Q27" i="23"/>
  <c r="Q28" i="23"/>
  <c r="Q29" i="23"/>
  <c r="Q30" i="23"/>
  <c r="Q31" i="23"/>
  <c r="Q32" i="23"/>
  <c r="Q33" i="23"/>
  <c r="Q34" i="23"/>
  <c r="Q35" i="23"/>
  <c r="Q36" i="23"/>
  <c r="Q37" i="23"/>
  <c r="Q38" i="23"/>
  <c r="Q39" i="23"/>
  <c r="Q40" i="23"/>
  <c r="Q41" i="23"/>
  <c r="Q42" i="23"/>
  <c r="Q43" i="23"/>
  <c r="Q44" i="23"/>
  <c r="Q45" i="23"/>
  <c r="O49" i="23"/>
  <c r="O50" i="23"/>
  <c r="O51" i="23"/>
  <c r="O52" i="23"/>
  <c r="O53" i="23"/>
  <c r="O54" i="23"/>
  <c r="O55" i="23"/>
  <c r="P49" i="23"/>
  <c r="P50" i="23"/>
  <c r="P51" i="23"/>
  <c r="P52" i="23"/>
  <c r="P53" i="23"/>
  <c r="P54" i="23"/>
  <c r="P55" i="23"/>
  <c r="Q49" i="23"/>
  <c r="Q50" i="23"/>
  <c r="Q51" i="23"/>
  <c r="Q52" i="23"/>
  <c r="Q53" i="23"/>
  <c r="Q54" i="23"/>
  <c r="Q55" i="23"/>
  <c r="O119" i="23"/>
  <c r="P119" i="23"/>
  <c r="Q119" i="23"/>
  <c r="Q161" i="23" s="1"/>
  <c r="O151" i="23"/>
  <c r="O161" i="23"/>
  <c r="P151" i="23"/>
  <c r="P161" i="23"/>
  <c r="Q151" i="23"/>
  <c r="O101" i="23"/>
  <c r="O111" i="23" s="1"/>
  <c r="P101" i="23"/>
  <c r="Q101" i="23"/>
  <c r="O66" i="23"/>
  <c r="P66" i="23"/>
  <c r="Q66" i="23"/>
  <c r="Q111" i="23"/>
  <c r="B12" i="23"/>
  <c r="C12" i="23"/>
  <c r="C57" i="23" s="1"/>
  <c r="D12" i="23"/>
  <c r="E12" i="23"/>
  <c r="F12" i="23"/>
  <c r="C66" i="23"/>
  <c r="D66" i="23"/>
  <c r="E66" i="23"/>
  <c r="F66" i="23"/>
  <c r="B66" i="23"/>
  <c r="F119" i="23"/>
  <c r="F151" i="23"/>
  <c r="F47" i="23"/>
  <c r="F101" i="23"/>
  <c r="F111" i="23" s="1"/>
  <c r="E47" i="23"/>
  <c r="E151" i="23"/>
  <c r="E119" i="23"/>
  <c r="E101" i="23"/>
  <c r="E111" i="23" s="1"/>
  <c r="D119" i="23"/>
  <c r="D151" i="23"/>
  <c r="D161" i="23" s="1"/>
  <c r="D47" i="23"/>
  <c r="D101" i="23"/>
  <c r="C151" i="23"/>
  <c r="C119" i="23"/>
  <c r="C47" i="23"/>
  <c r="B151" i="23"/>
  <c r="B119" i="23"/>
  <c r="B47" i="23"/>
  <c r="B101" i="23"/>
  <c r="C101" i="23"/>
  <c r="M146" i="25"/>
  <c r="M114" i="25"/>
  <c r="M156" i="25" s="1"/>
  <c r="M53" i="25"/>
  <c r="M45" i="25" s="1"/>
  <c r="M13" i="25"/>
  <c r="M96" i="25"/>
  <c r="M106" i="25"/>
  <c r="M64" i="25"/>
  <c r="L53" i="25"/>
  <c r="L45" i="25" s="1"/>
  <c r="L13" i="25"/>
  <c r="L146" i="25"/>
  <c r="L114" i="25"/>
  <c r="L96" i="25"/>
  <c r="L64" i="25"/>
  <c r="K146" i="25"/>
  <c r="K114" i="25"/>
  <c r="K53" i="25"/>
  <c r="K45" i="25" s="1"/>
  <c r="K13" i="25"/>
  <c r="K96" i="25"/>
  <c r="K64" i="25"/>
  <c r="J53" i="25"/>
  <c r="J45" i="25"/>
  <c r="J55" i="25" s="1"/>
  <c r="J13" i="25"/>
  <c r="J146" i="25"/>
  <c r="J114" i="25"/>
  <c r="J96" i="25"/>
  <c r="J64" i="25"/>
  <c r="I146" i="25"/>
  <c r="I114" i="25"/>
  <c r="I52" i="25"/>
  <c r="I53" i="25"/>
  <c r="I13" i="25"/>
  <c r="I55" i="25" s="1"/>
  <c r="I107" i="25" s="1"/>
  <c r="H146" i="25"/>
  <c r="H114" i="25"/>
  <c r="H52" i="25"/>
  <c r="H53" i="25"/>
  <c r="H13" i="25"/>
  <c r="I96" i="25"/>
  <c r="I106" i="25" s="1"/>
  <c r="I64" i="25"/>
  <c r="H96" i="25"/>
  <c r="H64" i="25"/>
  <c r="G146" i="25"/>
  <c r="G114" i="25"/>
  <c r="G52" i="25"/>
  <c r="G53" i="25"/>
  <c r="G13" i="25"/>
  <c r="G96" i="25"/>
  <c r="G64" i="25"/>
  <c r="G106" i="25" s="1"/>
  <c r="F146" i="25"/>
  <c r="F114" i="25"/>
  <c r="F52" i="25"/>
  <c r="F53" i="25"/>
  <c r="F45" i="25" s="1"/>
  <c r="F55" i="25" s="1"/>
  <c r="F13" i="25"/>
  <c r="F96" i="25"/>
  <c r="F64" i="25"/>
  <c r="F106" i="25" s="1"/>
  <c r="E146" i="25"/>
  <c r="E114" i="25"/>
  <c r="E52" i="25"/>
  <c r="E45" i="25"/>
  <c r="E55" i="25" s="1"/>
  <c r="E53" i="25"/>
  <c r="E13" i="25"/>
  <c r="E96" i="25"/>
  <c r="E106" i="25"/>
  <c r="E64" i="25"/>
  <c r="D146" i="25"/>
  <c r="D114" i="25"/>
  <c r="D52" i="25"/>
  <c r="D45" i="25" s="1"/>
  <c r="D55" i="25" s="1"/>
  <c r="D53" i="25"/>
  <c r="D13" i="25"/>
  <c r="D96" i="25"/>
  <c r="D64" i="25"/>
  <c r="C146" i="25"/>
  <c r="C114" i="25"/>
  <c r="C52" i="25"/>
  <c r="C45" i="25"/>
  <c r="C55" i="25" s="1"/>
  <c r="C53" i="25"/>
  <c r="C13" i="25"/>
  <c r="C96" i="25"/>
  <c r="C106" i="25"/>
  <c r="C107" i="25" s="1"/>
  <c r="C64" i="25"/>
  <c r="B146" i="25"/>
  <c r="B114" i="25"/>
  <c r="B52" i="25"/>
  <c r="B45" i="25" s="1"/>
  <c r="B53" i="25"/>
  <c r="B42" i="25"/>
  <c r="B43" i="25"/>
  <c r="B96" i="25"/>
  <c r="B106" i="25" s="1"/>
  <c r="B64" i="25"/>
  <c r="B44" i="25"/>
  <c r="M96" i="31"/>
  <c r="M64" i="31"/>
  <c r="C64" i="31"/>
  <c r="C96" i="31"/>
  <c r="C106" i="31"/>
  <c r="J55" i="38"/>
  <c r="I106" i="39"/>
  <c r="I56" i="39" s="1"/>
  <c r="I107" i="39" s="1"/>
  <c r="J156" i="39"/>
  <c r="J57" i="39" s="1"/>
  <c r="J157" i="39" s="1"/>
  <c r="D106" i="39"/>
  <c r="F55" i="39"/>
  <c r="I55" i="39"/>
  <c r="L156" i="39"/>
  <c r="L57" i="39" s="1"/>
  <c r="L157" i="39" s="1"/>
  <c r="G55" i="40"/>
  <c r="G56" i="40" s="1"/>
  <c r="G107" i="40" s="1"/>
  <c r="J55" i="40"/>
  <c r="G156" i="41"/>
  <c r="E94" i="41"/>
  <c r="F13" i="41"/>
  <c r="F94" i="41"/>
  <c r="F106" i="41"/>
  <c r="B64" i="41"/>
  <c r="C64" i="41"/>
  <c r="C144" i="41"/>
  <c r="C156" i="41"/>
  <c r="D64" i="41"/>
  <c r="E43" i="41"/>
  <c r="E144" i="41"/>
  <c r="E156" i="41" s="1"/>
  <c r="F43" i="41"/>
  <c r="F55" i="41" s="1"/>
  <c r="F64" i="41"/>
  <c r="C13" i="41"/>
  <c r="C94" i="41"/>
  <c r="C106" i="41" s="1"/>
  <c r="D13" i="41"/>
  <c r="D144" i="41"/>
  <c r="D156" i="41" s="1"/>
  <c r="E64" i="41"/>
  <c r="F144" i="41"/>
  <c r="F156" i="41" s="1"/>
  <c r="B43" i="41"/>
  <c r="B55" i="41" s="1"/>
  <c r="B94" i="41"/>
  <c r="B106" i="41" s="1"/>
  <c r="C43" i="41"/>
  <c r="D43" i="41"/>
  <c r="D55" i="41" s="1"/>
  <c r="D57" i="41" s="1"/>
  <c r="D157" i="41" s="1"/>
  <c r="E13" i="41"/>
  <c r="H106" i="41"/>
  <c r="H56" i="41" s="1"/>
  <c r="H107" i="41" s="1"/>
  <c r="J156" i="41"/>
  <c r="J106" i="41"/>
  <c r="K144" i="41"/>
  <c r="K156" i="41" s="1"/>
  <c r="K13" i="41"/>
  <c r="K43" i="41"/>
  <c r="K55" i="41" s="1"/>
  <c r="L55" i="41"/>
  <c r="M106" i="40"/>
  <c r="M106" i="41"/>
  <c r="H106" i="42"/>
  <c r="H56" i="42" s="1"/>
  <c r="H107" i="42" s="1"/>
  <c r="I156" i="42"/>
  <c r="I106" i="42"/>
  <c r="J55" i="42"/>
  <c r="J106" i="42"/>
  <c r="J156" i="42"/>
  <c r="J57" i="42" s="1"/>
  <c r="J157" i="42" s="1"/>
  <c r="G55" i="42"/>
  <c r="B106" i="42"/>
  <c r="C56" i="42"/>
  <c r="C107" i="42" s="1"/>
  <c r="K55" i="42"/>
  <c r="L13" i="42"/>
  <c r="L55" i="42" s="1"/>
  <c r="L56" i="42" s="1"/>
  <c r="L107" i="42" s="1"/>
  <c r="M55" i="42"/>
  <c r="M156" i="42"/>
  <c r="M106" i="42"/>
  <c r="B106" i="43"/>
  <c r="B56" i="43" s="1"/>
  <c r="B107" i="43" s="1"/>
  <c r="B156" i="43"/>
  <c r="B57" i="43" s="1"/>
  <c r="B157" i="43" s="1"/>
  <c r="E156" i="43"/>
  <c r="G13" i="43"/>
  <c r="G55" i="43" s="1"/>
  <c r="M56" i="29"/>
  <c r="M30" i="29" s="1"/>
  <c r="M82" i="29"/>
  <c r="M31" i="29" s="1"/>
  <c r="E82" i="29"/>
  <c r="E31" i="29"/>
  <c r="E56" i="29"/>
  <c r="E30" i="29" s="1"/>
  <c r="R161" i="23"/>
  <c r="I52" i="18"/>
  <c r="K149" i="18"/>
  <c r="M149" i="18"/>
  <c r="C35" i="26"/>
  <c r="I82" i="29"/>
  <c r="I31" i="29" s="1"/>
  <c r="I45" i="25"/>
  <c r="E57" i="23"/>
  <c r="E112" i="23" s="1"/>
  <c r="M111" i="23"/>
  <c r="H57" i="23"/>
  <c r="H58" i="23" s="1"/>
  <c r="H112" i="23"/>
  <c r="K52" i="18"/>
  <c r="M52" i="18"/>
  <c r="I101" i="18"/>
  <c r="G35" i="26"/>
  <c r="I35" i="26"/>
  <c r="N12" i="23"/>
  <c r="C101" i="17"/>
  <c r="G52" i="18"/>
  <c r="E35" i="26"/>
  <c r="R47" i="23"/>
  <c r="E101" i="18"/>
  <c r="B83" i="30"/>
  <c r="B33" i="30" s="1"/>
  <c r="J83" i="30"/>
  <c r="J33" i="30" s="1"/>
  <c r="L96" i="26"/>
  <c r="E95" i="27"/>
  <c r="H95" i="27"/>
  <c r="M95" i="27"/>
  <c r="E34" i="27"/>
  <c r="B34" i="27"/>
  <c r="H81" i="28"/>
  <c r="H31" i="28" s="1"/>
  <c r="J55" i="41"/>
  <c r="C64" i="43"/>
  <c r="D43" i="43"/>
  <c r="D64" i="43"/>
  <c r="D106" i="43"/>
  <c r="D144" i="43"/>
  <c r="D156" i="43" s="1"/>
  <c r="F13" i="43"/>
  <c r="F55" i="43"/>
  <c r="F57" i="43" s="1"/>
  <c r="F157" i="43" s="1"/>
  <c r="L82" i="29"/>
  <c r="L31" i="29" s="1"/>
  <c r="H31" i="29"/>
  <c r="F55" i="38"/>
  <c r="J106" i="38"/>
  <c r="J56" i="38"/>
  <c r="J107" i="38" s="1"/>
  <c r="D156" i="39"/>
  <c r="E156" i="42"/>
  <c r="D13" i="43"/>
  <c r="D55" i="43"/>
  <c r="E64" i="43"/>
  <c r="E106" i="43"/>
  <c r="F64" i="43"/>
  <c r="F106" i="43"/>
  <c r="K156" i="37"/>
  <c r="G156" i="38"/>
  <c r="C94" i="43"/>
  <c r="C106" i="43" s="1"/>
  <c r="C144" i="43"/>
  <c r="C156" i="43"/>
  <c r="J56" i="41"/>
  <c r="J107" i="41" s="1"/>
  <c r="H156" i="43"/>
  <c r="H57" i="43" s="1"/>
  <c r="H157" i="43" s="1"/>
  <c r="I106" i="43"/>
  <c r="I56" i="43" s="1"/>
  <c r="I107" i="43" s="1"/>
  <c r="J55" i="43"/>
  <c r="J106" i="43"/>
  <c r="J56" i="43" s="1"/>
  <c r="J107" i="43" s="1"/>
  <c r="J156" i="43"/>
  <c r="K55" i="43"/>
  <c r="K57" i="43"/>
  <c r="K157" i="43" s="1"/>
  <c r="L156" i="43"/>
  <c r="L57" i="43" s="1"/>
  <c r="L157" i="43" s="1"/>
  <c r="M106" i="43"/>
  <c r="F57" i="44"/>
  <c r="F157" i="44" s="1"/>
  <c r="G106" i="44"/>
  <c r="G56" i="44" s="1"/>
  <c r="G107" i="44" s="1"/>
  <c r="E156" i="44"/>
  <c r="J55" i="44"/>
  <c r="H156" i="44"/>
  <c r="H57" i="44"/>
  <c r="H157" i="44" s="1"/>
  <c r="L55" i="44"/>
  <c r="L56" i="44" s="1"/>
  <c r="L107" i="44" s="1"/>
  <c r="M55" i="44"/>
  <c r="G55" i="45"/>
  <c r="D57" i="45"/>
  <c r="D157" i="45" s="1"/>
  <c r="E55" i="45"/>
  <c r="F106" i="45"/>
  <c r="C55" i="45"/>
  <c r="B156" i="45"/>
  <c r="G106" i="45"/>
  <c r="I55" i="45"/>
  <c r="H106" i="45"/>
  <c r="L106" i="45"/>
  <c r="M57" i="45"/>
  <c r="M157" i="45" s="1"/>
  <c r="E107" i="25"/>
  <c r="E55" i="41"/>
  <c r="E57" i="41" s="1"/>
  <c r="E157" i="41" s="1"/>
  <c r="L106" i="25"/>
  <c r="C111" i="23"/>
  <c r="K161" i="23"/>
  <c r="K111" i="23"/>
  <c r="N47" i="23"/>
  <c r="S12" i="23"/>
  <c r="M58" i="21"/>
  <c r="M59" i="21" s="1"/>
  <c r="E56" i="25"/>
  <c r="M56" i="39"/>
  <c r="M107" i="39" s="1"/>
  <c r="J106" i="25"/>
  <c r="J56" i="25" s="1"/>
  <c r="I161" i="21"/>
  <c r="M156" i="16"/>
  <c r="I55" i="19"/>
  <c r="E107" i="19"/>
  <c r="M52" i="24"/>
  <c r="I101" i="24"/>
  <c r="E149" i="24"/>
  <c r="C52" i="18"/>
  <c r="G149" i="18"/>
  <c r="G101" i="18"/>
  <c r="I95" i="27"/>
  <c r="I56" i="16"/>
  <c r="E156" i="16"/>
  <c r="M107" i="19"/>
  <c r="I155" i="19"/>
  <c r="E52" i="24"/>
  <c r="M149" i="24"/>
  <c r="D34" i="27"/>
  <c r="I56" i="28"/>
  <c r="I30" i="28" s="1"/>
  <c r="B106" i="38"/>
  <c r="B56" i="38" s="1"/>
  <c r="B107" i="38" s="1"/>
  <c r="D156" i="38"/>
  <c r="E106" i="38"/>
  <c r="E56" i="38" s="1"/>
  <c r="E107" i="38" s="1"/>
  <c r="B55" i="42"/>
  <c r="C106" i="44"/>
  <c r="I55" i="44"/>
  <c r="I57" i="44" s="1"/>
  <c r="I157" i="44" s="1"/>
  <c r="M156" i="44"/>
  <c r="M57" i="44" s="1"/>
  <c r="M157" i="44" s="1"/>
  <c r="M83" i="30"/>
  <c r="M33" i="30" s="1"/>
  <c r="B57" i="38"/>
  <c r="B157" i="38" s="1"/>
  <c r="G82" i="29"/>
  <c r="G31" i="29"/>
  <c r="C82" i="29"/>
  <c r="C31" i="29" s="1"/>
  <c r="K156" i="38"/>
  <c r="K57" i="38" s="1"/>
  <c r="K157" i="38" s="1"/>
  <c r="M55" i="41"/>
  <c r="B55" i="44"/>
  <c r="D156" i="44"/>
  <c r="K106" i="44"/>
  <c r="K56" i="44"/>
  <c r="K107" i="44" s="1"/>
  <c r="J107" i="25"/>
  <c r="C112" i="23"/>
  <c r="C58" i="23"/>
  <c r="B56" i="42"/>
  <c r="B107" i="42" s="1"/>
  <c r="M114" i="21"/>
  <c r="C57" i="43" l="1"/>
  <c r="C157" i="43" s="1"/>
  <c r="F57" i="41"/>
  <c r="F157" i="41" s="1"/>
  <c r="F56" i="25"/>
  <c r="D55" i="19"/>
  <c r="B52" i="24"/>
  <c r="L149" i="24"/>
  <c r="L35" i="26"/>
  <c r="K56" i="37"/>
  <c r="K107" i="37" s="1"/>
  <c r="K55" i="37"/>
  <c r="K57" i="37" s="1"/>
  <c r="K157" i="37" s="1"/>
  <c r="I56" i="44"/>
  <c r="I107" i="44" s="1"/>
  <c r="F56" i="41"/>
  <c r="F107" i="41" s="1"/>
  <c r="E58" i="23"/>
  <c r="I56" i="45"/>
  <c r="I107" i="45" s="1"/>
  <c r="N57" i="23"/>
  <c r="K56" i="42"/>
  <c r="K107" i="42" s="1"/>
  <c r="M56" i="41"/>
  <c r="M107" i="41" s="1"/>
  <c r="B56" i="41"/>
  <c r="B107" i="41" s="1"/>
  <c r="C55" i="41"/>
  <c r="C56" i="41" s="1"/>
  <c r="C107" i="41" s="1"/>
  <c r="I57" i="45"/>
  <c r="I157" i="45" s="1"/>
  <c r="G56" i="45"/>
  <c r="G107" i="45" s="1"/>
  <c r="J57" i="43"/>
  <c r="J157" i="43" s="1"/>
  <c r="F58" i="21"/>
  <c r="K52" i="24"/>
  <c r="D55" i="38"/>
  <c r="D57" i="38" s="1"/>
  <c r="D157" i="38" s="1"/>
  <c r="B56" i="40"/>
  <c r="B107" i="40" s="1"/>
  <c r="K55" i="25"/>
  <c r="K56" i="25" s="1"/>
  <c r="P47" i="23"/>
  <c r="P12" i="23"/>
  <c r="G55" i="19"/>
  <c r="E55" i="19"/>
  <c r="C55" i="19"/>
  <c r="M101" i="18"/>
  <c r="C95" i="27"/>
  <c r="G95" i="27"/>
  <c r="F106" i="38"/>
  <c r="F56" i="38" s="1"/>
  <c r="F107" i="38" s="1"/>
  <c r="F156" i="38"/>
  <c r="F57" i="38" s="1"/>
  <c r="F157" i="38" s="1"/>
  <c r="M55" i="38"/>
  <c r="M56" i="38" s="1"/>
  <c r="M107" i="38" s="1"/>
  <c r="B55" i="39"/>
  <c r="B56" i="39" s="1"/>
  <c r="B107" i="39" s="1"/>
  <c r="C156" i="39"/>
  <c r="C57" i="39" s="1"/>
  <c r="C157" i="39" s="1"/>
  <c r="G106" i="42"/>
  <c r="G56" i="42" s="1"/>
  <c r="G107" i="42" s="1"/>
  <c r="K106" i="42"/>
  <c r="K156" i="42"/>
  <c r="K57" i="42" s="1"/>
  <c r="K157" i="42" s="1"/>
  <c r="C55" i="43"/>
  <c r="C56" i="43" s="1"/>
  <c r="C107" i="43" s="1"/>
  <c r="F56" i="45"/>
  <c r="F107" i="45" s="1"/>
  <c r="H55" i="45"/>
  <c r="H56" i="45" s="1"/>
  <c r="H107" i="45" s="1"/>
  <c r="J156" i="45"/>
  <c r="J57" i="45" s="1"/>
  <c r="J157" i="45" s="1"/>
  <c r="L156" i="45"/>
  <c r="C156" i="25"/>
  <c r="C157" i="25" s="1"/>
  <c r="E156" i="25"/>
  <c r="E57" i="25" s="1"/>
  <c r="F156" i="25"/>
  <c r="F57" i="25" s="1"/>
  <c r="H156" i="25"/>
  <c r="J156" i="25"/>
  <c r="J57" i="25" s="1"/>
  <c r="F161" i="23"/>
  <c r="D111" i="23"/>
  <c r="P111" i="23"/>
  <c r="M57" i="23"/>
  <c r="M58" i="23" s="1"/>
  <c r="K57" i="23"/>
  <c r="K59" i="23" s="1"/>
  <c r="I57" i="23"/>
  <c r="I156" i="16"/>
  <c r="M155" i="19"/>
  <c r="K155" i="19"/>
  <c r="F101" i="24"/>
  <c r="C149" i="24"/>
  <c r="M52" i="17"/>
  <c r="B96" i="26"/>
  <c r="J95" i="27"/>
  <c r="G83" i="30"/>
  <c r="G33" i="30" s="1"/>
  <c r="H58" i="30"/>
  <c r="H32" i="30" s="1"/>
  <c r="H156" i="37"/>
  <c r="I106" i="37"/>
  <c r="J156" i="37"/>
  <c r="D106" i="38"/>
  <c r="D56" i="38" s="1"/>
  <c r="D107" i="38" s="1"/>
  <c r="J156" i="38"/>
  <c r="J57" i="38" s="1"/>
  <c r="J157" i="38" s="1"/>
  <c r="L106" i="38"/>
  <c r="L56" i="38" s="1"/>
  <c r="L107" i="38" s="1"/>
  <c r="M106" i="44"/>
  <c r="C156" i="45"/>
  <c r="C57" i="45" s="1"/>
  <c r="C157" i="45" s="1"/>
  <c r="D106" i="45"/>
  <c r="E156" i="45"/>
  <c r="E57" i="45" s="1"/>
  <c r="E157" i="45" s="1"/>
  <c r="E106" i="45"/>
  <c r="E56" i="45" s="1"/>
  <c r="E107" i="45" s="1"/>
  <c r="G156" i="45"/>
  <c r="G57" i="45" s="1"/>
  <c r="G157" i="45" s="1"/>
  <c r="I106" i="45"/>
  <c r="J55" i="45"/>
  <c r="J56" i="45" s="1"/>
  <c r="J107" i="45" s="1"/>
  <c r="K106" i="45"/>
  <c r="L55" i="45"/>
  <c r="L56" i="45" s="1"/>
  <c r="L107" i="45" s="1"/>
  <c r="M106" i="45"/>
  <c r="M56" i="45" s="1"/>
  <c r="M107" i="45" s="1"/>
  <c r="M106" i="31"/>
  <c r="B13" i="25"/>
  <c r="B55" i="25" s="1"/>
  <c r="D106" i="25"/>
  <c r="D56" i="25" s="1"/>
  <c r="G156" i="25"/>
  <c r="K106" i="25"/>
  <c r="M55" i="25"/>
  <c r="M57" i="25" s="1"/>
  <c r="I161" i="23"/>
  <c r="I59" i="23" s="1"/>
  <c r="G161" i="23"/>
  <c r="I111" i="23"/>
  <c r="L57" i="23"/>
  <c r="L59" i="23" s="1"/>
  <c r="J57" i="23"/>
  <c r="J59" i="23" s="1"/>
  <c r="B58" i="21"/>
  <c r="J58" i="21"/>
  <c r="M56" i="16"/>
  <c r="M55" i="19"/>
  <c r="B107" i="19"/>
  <c r="J107" i="19"/>
  <c r="F107" i="19"/>
  <c r="D107" i="19"/>
  <c r="H155" i="19"/>
  <c r="F155" i="19"/>
  <c r="D155" i="19"/>
  <c r="J149" i="24"/>
  <c r="F52" i="17"/>
  <c r="M101" i="17"/>
  <c r="E52" i="18"/>
  <c r="F149" i="18"/>
  <c r="H149" i="18"/>
  <c r="L149" i="18"/>
  <c r="H101" i="18"/>
  <c r="B35" i="26"/>
  <c r="D35" i="26"/>
  <c r="H35" i="26"/>
  <c r="G96" i="26"/>
  <c r="L95" i="27"/>
  <c r="L34" i="27"/>
  <c r="J34" i="27"/>
  <c r="J55" i="37"/>
  <c r="J57" i="37" s="1"/>
  <c r="J157" i="37" s="1"/>
  <c r="C56" i="39"/>
  <c r="C107" i="39" s="1"/>
  <c r="E55" i="39"/>
  <c r="E56" i="39" s="1"/>
  <c r="E107" i="39" s="1"/>
  <c r="F156" i="39"/>
  <c r="K55" i="39"/>
  <c r="D106" i="40"/>
  <c r="F156" i="40"/>
  <c r="F57" i="40" s="1"/>
  <c r="F157" i="40" s="1"/>
  <c r="F106" i="40"/>
  <c r="F56" i="40" s="1"/>
  <c r="F107" i="40" s="1"/>
  <c r="I55" i="40"/>
  <c r="I57" i="40" s="1"/>
  <c r="I157" i="40" s="1"/>
  <c r="J106" i="40"/>
  <c r="J56" i="40" s="1"/>
  <c r="J107" i="40" s="1"/>
  <c r="L106" i="40"/>
  <c r="L56" i="40" s="1"/>
  <c r="L107" i="40" s="1"/>
  <c r="M55" i="40"/>
  <c r="D106" i="41"/>
  <c r="D56" i="41" s="1"/>
  <c r="D107" i="41" s="1"/>
  <c r="G56" i="41"/>
  <c r="G107" i="41" s="1"/>
  <c r="H57" i="41"/>
  <c r="H157" i="41" s="1"/>
  <c r="I106" i="41"/>
  <c r="I56" i="41" s="1"/>
  <c r="I107" i="41" s="1"/>
  <c r="I156" i="41"/>
  <c r="B156" i="42"/>
  <c r="B57" i="42" s="1"/>
  <c r="B157" i="42" s="1"/>
  <c r="E55" i="42"/>
  <c r="E57" i="42" s="1"/>
  <c r="E157" i="42" s="1"/>
  <c r="H56" i="43"/>
  <c r="H107" i="43" s="1"/>
  <c r="K56" i="43"/>
  <c r="K107" i="43" s="1"/>
  <c r="L106" i="43"/>
  <c r="L56" i="43" s="1"/>
  <c r="L107" i="43" s="1"/>
  <c r="M156" i="43"/>
  <c r="B156" i="44"/>
  <c r="B57" i="44" s="1"/>
  <c r="B157" i="44" s="1"/>
  <c r="C156" i="44"/>
  <c r="E55" i="44"/>
  <c r="E57" i="44" s="1"/>
  <c r="E157" i="44" s="1"/>
  <c r="F106" i="44"/>
  <c r="F56" i="44" s="1"/>
  <c r="F107" i="44" s="1"/>
  <c r="B55" i="45"/>
  <c r="B57" i="45" s="1"/>
  <c r="B157" i="45" s="1"/>
  <c r="C106" i="45"/>
  <c r="C56" i="45" s="1"/>
  <c r="C107" i="45" s="1"/>
  <c r="K156" i="45"/>
  <c r="K57" i="45" s="1"/>
  <c r="K157" i="45" s="1"/>
  <c r="P57" i="23"/>
  <c r="P58" i="23" s="1"/>
  <c r="N58" i="23"/>
  <c r="N112" i="23"/>
  <c r="B56" i="25"/>
  <c r="B107" i="25"/>
  <c r="D57" i="44"/>
  <c r="D157" i="44" s="1"/>
  <c r="I56" i="25"/>
  <c r="M56" i="43"/>
  <c r="M107" i="43" s="1"/>
  <c r="M57" i="42"/>
  <c r="M157" i="42" s="1"/>
  <c r="G45" i="25"/>
  <c r="G55" i="25" s="1"/>
  <c r="I156" i="25"/>
  <c r="C161" i="23"/>
  <c r="Q47" i="23"/>
  <c r="F57" i="39"/>
  <c r="F157" i="39" s="1"/>
  <c r="D56" i="40"/>
  <c r="D107" i="40" s="1"/>
  <c r="I57" i="41"/>
  <c r="I157" i="41" s="1"/>
  <c r="L156" i="41"/>
  <c r="L57" i="41" s="1"/>
  <c r="L157" i="41" s="1"/>
  <c r="B106" i="45"/>
  <c r="B56" i="45" s="1"/>
  <c r="B107" i="45" s="1"/>
  <c r="M107" i="25"/>
  <c r="F56" i="43"/>
  <c r="F107" i="43" s="1"/>
  <c r="D57" i="43"/>
  <c r="D157" i="43" s="1"/>
  <c r="M56" i="40"/>
  <c r="M107" i="40" s="1"/>
  <c r="D56" i="39"/>
  <c r="D107" i="39" s="1"/>
  <c r="H45" i="25"/>
  <c r="H55" i="25" s="1"/>
  <c r="H157" i="25" s="1"/>
  <c r="B161" i="23"/>
  <c r="F52" i="24"/>
  <c r="B101" i="24"/>
  <c r="J101" i="24"/>
  <c r="H101" i="24"/>
  <c r="L83" i="30"/>
  <c r="L33" i="30" s="1"/>
  <c r="D58" i="30"/>
  <c r="D32" i="30" s="1"/>
  <c r="E57" i="39"/>
  <c r="E157" i="39" s="1"/>
  <c r="G56" i="39"/>
  <c r="G107" i="39" s="1"/>
  <c r="H106" i="39"/>
  <c r="H56" i="39" s="1"/>
  <c r="H107" i="39" s="1"/>
  <c r="J56" i="39"/>
  <c r="J107" i="39" s="1"/>
  <c r="K156" i="39"/>
  <c r="K57" i="39" s="1"/>
  <c r="K157" i="39" s="1"/>
  <c r="L106" i="39"/>
  <c r="L56" i="39" s="1"/>
  <c r="L107" i="39" s="1"/>
  <c r="D57" i="42"/>
  <c r="D157" i="42" s="1"/>
  <c r="H57" i="42"/>
  <c r="H157" i="42" s="1"/>
  <c r="F107" i="25"/>
  <c r="C56" i="25"/>
  <c r="H106" i="25"/>
  <c r="O12" i="23"/>
  <c r="L58" i="30"/>
  <c r="L32" i="30" s="1"/>
  <c r="K56" i="39"/>
  <c r="K107" i="39" s="1"/>
  <c r="C57" i="41"/>
  <c r="C157" i="41" s="1"/>
  <c r="K57" i="41"/>
  <c r="K157" i="41" s="1"/>
  <c r="L162" i="23"/>
  <c r="G57" i="38"/>
  <c r="G157" i="38" s="1"/>
  <c r="J57" i="41"/>
  <c r="J157" i="41" s="1"/>
  <c r="G57" i="41"/>
  <c r="G157" i="41" s="1"/>
  <c r="B111" i="23"/>
  <c r="D57" i="23"/>
  <c r="D112" i="23" s="1"/>
  <c r="M161" i="21"/>
  <c r="F101" i="17"/>
  <c r="D149" i="18"/>
  <c r="H34" i="27"/>
  <c r="F34" i="27"/>
  <c r="J56" i="42"/>
  <c r="J107" i="42" s="1"/>
  <c r="B156" i="25"/>
  <c r="B57" i="25" s="1"/>
  <c r="D156" i="25"/>
  <c r="L55" i="25"/>
  <c r="L107" i="25" s="1"/>
  <c r="E161" i="23"/>
  <c r="F57" i="23"/>
  <c r="F162" i="23" s="1"/>
  <c r="B57" i="23"/>
  <c r="B59" i="23" s="1"/>
  <c r="H149" i="24"/>
  <c r="J56" i="29"/>
  <c r="J30" i="29" s="1"/>
  <c r="F56" i="29"/>
  <c r="F30" i="29" s="1"/>
  <c r="J106" i="37"/>
  <c r="J56" i="37" s="1"/>
  <c r="J107" i="37" s="1"/>
  <c r="B156" i="39"/>
  <c r="B57" i="39" s="1"/>
  <c r="B157" i="39" s="1"/>
  <c r="M156" i="41"/>
  <c r="M57" i="41" s="1"/>
  <c r="M157" i="41" s="1"/>
  <c r="F156" i="42"/>
  <c r="M56" i="42"/>
  <c r="M107" i="42" s="1"/>
  <c r="E106" i="41"/>
  <c r="E56" i="41" s="1"/>
  <c r="E107" i="41" s="1"/>
  <c r="K156" i="25"/>
  <c r="L156" i="25"/>
  <c r="O47" i="23"/>
  <c r="Q12" i="23"/>
  <c r="Q57" i="23" s="1"/>
  <c r="Q112" i="23" s="1"/>
  <c r="K58" i="21"/>
  <c r="K59" i="21" s="1"/>
  <c r="H161" i="21"/>
  <c r="B56" i="16"/>
  <c r="G156" i="16"/>
  <c r="H55" i="19"/>
  <c r="C107" i="19"/>
  <c r="I52" i="24"/>
  <c r="G52" i="24"/>
  <c r="K149" i="24"/>
  <c r="E149" i="18"/>
  <c r="I149" i="18"/>
  <c r="K101" i="18"/>
  <c r="I34" i="27"/>
  <c r="H156" i="38"/>
  <c r="H57" i="38" s="1"/>
  <c r="H157" i="38" s="1"/>
  <c r="I55" i="38"/>
  <c r="C156" i="40"/>
  <c r="C57" i="40" s="1"/>
  <c r="C157" i="40" s="1"/>
  <c r="L106" i="41"/>
  <c r="L56" i="41" s="1"/>
  <c r="L107" i="41" s="1"/>
  <c r="J106" i="44"/>
  <c r="N161" i="23"/>
  <c r="I58" i="21"/>
  <c r="G58" i="21"/>
  <c r="L113" i="21"/>
  <c r="J113" i="21"/>
  <c r="G56" i="16"/>
  <c r="L156" i="16"/>
  <c r="F55" i="19"/>
  <c r="K107" i="19"/>
  <c r="I107" i="19"/>
  <c r="G107" i="19"/>
  <c r="L155" i="19"/>
  <c r="E155" i="19"/>
  <c r="C155" i="19"/>
  <c r="M101" i="24"/>
  <c r="D101" i="24"/>
  <c r="B149" i="24"/>
  <c r="I149" i="24"/>
  <c r="J52" i="17"/>
  <c r="H52" i="17"/>
  <c r="D52" i="17"/>
  <c r="B101" i="17"/>
  <c r="K101" i="17"/>
  <c r="B149" i="17"/>
  <c r="J52" i="18"/>
  <c r="B149" i="18"/>
  <c r="J149" i="18"/>
  <c r="B101" i="18"/>
  <c r="J101" i="18"/>
  <c r="F101" i="18"/>
  <c r="D101" i="18"/>
  <c r="J96" i="26"/>
  <c r="B95" i="27"/>
  <c r="D95" i="27"/>
  <c r="F95" i="27"/>
  <c r="K34" i="27"/>
  <c r="J82" i="29"/>
  <c r="J31" i="29" s="1"/>
  <c r="F82" i="29"/>
  <c r="F31" i="29" s="1"/>
  <c r="I56" i="29"/>
  <c r="I30" i="29" s="1"/>
  <c r="K58" i="30"/>
  <c r="K32" i="30" s="1"/>
  <c r="C58" i="30"/>
  <c r="C32" i="30" s="1"/>
  <c r="B58" i="30"/>
  <c r="B32" i="30" s="1"/>
  <c r="H55" i="37"/>
  <c r="H57" i="37" s="1"/>
  <c r="H157" i="37" s="1"/>
  <c r="I156" i="37"/>
  <c r="L55" i="37"/>
  <c r="C106" i="38"/>
  <c r="C56" i="38" s="1"/>
  <c r="C107" i="38" s="1"/>
  <c r="G56" i="38"/>
  <c r="G107" i="38" s="1"/>
  <c r="I106" i="38"/>
  <c r="E106" i="40"/>
  <c r="E56" i="40" s="1"/>
  <c r="E107" i="40" s="1"/>
  <c r="H156" i="40"/>
  <c r="H57" i="40" s="1"/>
  <c r="H157" i="40" s="1"/>
  <c r="J156" i="40"/>
  <c r="J57" i="40" s="1"/>
  <c r="J157" i="40" s="1"/>
  <c r="K106" i="40"/>
  <c r="K56" i="40" s="1"/>
  <c r="K107" i="40" s="1"/>
  <c r="L156" i="40"/>
  <c r="K106" i="41"/>
  <c r="K56" i="41" s="1"/>
  <c r="K107" i="41" s="1"/>
  <c r="C156" i="42"/>
  <c r="C57" i="42" s="1"/>
  <c r="C157" i="42" s="1"/>
  <c r="F55" i="42"/>
  <c r="D55" i="44"/>
  <c r="E106" i="44"/>
  <c r="E56" i="44" s="1"/>
  <c r="E107" i="44" s="1"/>
  <c r="G156" i="44"/>
  <c r="G57" i="44" s="1"/>
  <c r="G157" i="44" s="1"/>
  <c r="J156" i="44"/>
  <c r="J57" i="44" s="1"/>
  <c r="J157" i="44" s="1"/>
  <c r="M161" i="23"/>
  <c r="H161" i="23"/>
  <c r="L111" i="23"/>
  <c r="J111" i="23"/>
  <c r="S161" i="23"/>
  <c r="T111" i="23"/>
  <c r="T47" i="23"/>
  <c r="T12" i="23"/>
  <c r="L107" i="19"/>
  <c r="H107" i="19"/>
  <c r="K101" i="24"/>
  <c r="G101" i="24"/>
  <c r="E52" i="17"/>
  <c r="C149" i="18"/>
  <c r="F35" i="26"/>
  <c r="I81" i="28"/>
  <c r="I31" i="28" s="1"/>
  <c r="G58" i="30"/>
  <c r="G32" i="30" s="1"/>
  <c r="M55" i="37"/>
  <c r="M57" i="37" s="1"/>
  <c r="M157" i="37" s="1"/>
  <c r="E156" i="38"/>
  <c r="E57" i="38" s="1"/>
  <c r="E157" i="38" s="1"/>
  <c r="I156" i="38"/>
  <c r="D55" i="39"/>
  <c r="D57" i="39" s="1"/>
  <c r="D157" i="39" s="1"/>
  <c r="I156" i="39"/>
  <c r="I57" i="39" s="1"/>
  <c r="I157" i="39" s="1"/>
  <c r="M156" i="39"/>
  <c r="M57" i="39" s="1"/>
  <c r="M157" i="39" s="1"/>
  <c r="D55" i="40"/>
  <c r="G156" i="40"/>
  <c r="G57" i="40" s="1"/>
  <c r="G157" i="40" s="1"/>
  <c r="H106" i="40"/>
  <c r="H56" i="40" s="1"/>
  <c r="H107" i="40" s="1"/>
  <c r="I106" i="40"/>
  <c r="I56" i="40" s="1"/>
  <c r="I107" i="40" s="1"/>
  <c r="K156" i="40"/>
  <c r="K57" i="40" s="1"/>
  <c r="K157" i="40" s="1"/>
  <c r="M156" i="40"/>
  <c r="F106" i="42"/>
  <c r="F56" i="42" s="1"/>
  <c r="F107" i="42" s="1"/>
  <c r="G156" i="42"/>
  <c r="G57" i="42" s="1"/>
  <c r="G157" i="42" s="1"/>
  <c r="I55" i="42"/>
  <c r="I56" i="42" s="1"/>
  <c r="I107" i="42" s="1"/>
  <c r="G156" i="43"/>
  <c r="G57" i="43" s="1"/>
  <c r="G157" i="43" s="1"/>
  <c r="C55" i="44"/>
  <c r="C56" i="44" s="1"/>
  <c r="C107" i="44" s="1"/>
  <c r="D106" i="44"/>
  <c r="H106" i="44"/>
  <c r="H56" i="44" s="1"/>
  <c r="H107" i="44" s="1"/>
  <c r="K156" i="44"/>
  <c r="F156" i="45"/>
  <c r="F57" i="45" s="1"/>
  <c r="F157" i="45" s="1"/>
  <c r="H156" i="45"/>
  <c r="H57" i="45" s="1"/>
  <c r="H157" i="45" s="1"/>
  <c r="P162" i="23"/>
  <c r="K56" i="45"/>
  <c r="K107" i="45" s="1"/>
  <c r="J56" i="44"/>
  <c r="J107" i="44" s="1"/>
  <c r="G56" i="43"/>
  <c r="G107" i="43" s="1"/>
  <c r="L57" i="42"/>
  <c r="L157" i="42" s="1"/>
  <c r="E157" i="25"/>
  <c r="L57" i="44"/>
  <c r="L157" i="44" s="1"/>
  <c r="D56" i="43"/>
  <c r="D107" i="43" s="1"/>
  <c r="F157" i="25"/>
  <c r="F112" i="23"/>
  <c r="F58" i="23"/>
  <c r="G157" i="25"/>
  <c r="H58" i="21"/>
  <c r="B113" i="21"/>
  <c r="D52" i="18"/>
  <c r="R12" i="23"/>
  <c r="S111" i="23"/>
  <c r="T161" i="23"/>
  <c r="D58" i="21"/>
  <c r="J161" i="21"/>
  <c r="D56" i="16"/>
  <c r="F156" i="16"/>
  <c r="K55" i="19"/>
  <c r="B155" i="19"/>
  <c r="G155" i="19"/>
  <c r="D52" i="24"/>
  <c r="L101" i="24"/>
  <c r="E101" i="17"/>
  <c r="K96" i="26"/>
  <c r="R57" i="23"/>
  <c r="G57" i="23"/>
  <c r="S47" i="23"/>
  <c r="S57" i="23" s="1"/>
  <c r="L58" i="21"/>
  <c r="E58" i="21"/>
  <c r="G161" i="21"/>
  <c r="E56" i="16"/>
  <c r="J156" i="16"/>
  <c r="C156" i="16"/>
  <c r="J155" i="19"/>
  <c r="I101" i="17"/>
  <c r="B56" i="29"/>
  <c r="B30" i="29" s="1"/>
  <c r="L56" i="29"/>
  <c r="L30" i="29" s="1"/>
  <c r="H56" i="37"/>
  <c r="H107" i="37" s="1"/>
  <c r="I55" i="37"/>
  <c r="I56" i="37" s="1"/>
  <c r="I107" i="37" s="1"/>
  <c r="H156" i="39"/>
  <c r="H57" i="39" s="1"/>
  <c r="H157" i="39" s="1"/>
  <c r="D156" i="40"/>
  <c r="D57" i="40" s="1"/>
  <c r="D157" i="40" s="1"/>
  <c r="L57" i="40"/>
  <c r="L157" i="40" s="1"/>
  <c r="D106" i="42"/>
  <c r="D56" i="42" s="1"/>
  <c r="D107" i="42" s="1"/>
  <c r="B106" i="44"/>
  <c r="B56" i="44" s="1"/>
  <c r="B107" i="44" s="1"/>
  <c r="K57" i="44"/>
  <c r="K157" i="44" s="1"/>
  <c r="D56" i="45"/>
  <c r="D107" i="45" s="1"/>
  <c r="B81" i="28"/>
  <c r="B31" i="28" s="1"/>
  <c r="J56" i="28"/>
  <c r="J30" i="28" s="1"/>
  <c r="L156" i="38"/>
  <c r="L57" i="38" s="1"/>
  <c r="L157" i="38" s="1"/>
  <c r="M57" i="40"/>
  <c r="M157" i="40" s="1"/>
  <c r="B156" i="41"/>
  <c r="B57" i="41" s="1"/>
  <c r="B157" i="41" s="1"/>
  <c r="E55" i="43"/>
  <c r="E56" i="43" s="1"/>
  <c r="E107" i="43" s="1"/>
  <c r="M57" i="43"/>
  <c r="M157" i="43" s="1"/>
  <c r="M56" i="44"/>
  <c r="M107" i="44" s="1"/>
  <c r="F56" i="28"/>
  <c r="F30" i="28" s="1"/>
  <c r="B82" i="29"/>
  <c r="B31" i="29" s="1"/>
  <c r="H83" i="30"/>
  <c r="H33" i="30" s="1"/>
  <c r="B156" i="40"/>
  <c r="B57" i="40" s="1"/>
  <c r="B157" i="40" s="1"/>
  <c r="I57" i="37" l="1"/>
  <c r="I157" i="37" s="1"/>
  <c r="L157" i="25"/>
  <c r="P112" i="23"/>
  <c r="O57" i="23"/>
  <c r="O162" i="23" s="1"/>
  <c r="F59" i="23"/>
  <c r="L56" i="25"/>
  <c r="D107" i="25"/>
  <c r="B157" i="25"/>
  <c r="D59" i="23"/>
  <c r="L57" i="45"/>
  <c r="L157" i="45" s="1"/>
  <c r="E56" i="42"/>
  <c r="E107" i="42" s="1"/>
  <c r="I162" i="23"/>
  <c r="P59" i="23"/>
  <c r="T57" i="23"/>
  <c r="H57" i="25"/>
  <c r="K107" i="25"/>
  <c r="J157" i="25"/>
  <c r="I58" i="23"/>
  <c r="I112" i="23"/>
  <c r="J162" i="23"/>
  <c r="M157" i="25"/>
  <c r="M112" i="23"/>
  <c r="C57" i="25"/>
  <c r="M57" i="38"/>
  <c r="M157" i="38" s="1"/>
  <c r="K162" i="23"/>
  <c r="K58" i="23"/>
  <c r="M56" i="25"/>
  <c r="K112" i="23"/>
  <c r="T112" i="23"/>
  <c r="T58" i="23"/>
  <c r="E162" i="23"/>
  <c r="E59" i="23"/>
  <c r="H59" i="23"/>
  <c r="H162" i="23"/>
  <c r="B112" i="23"/>
  <c r="B58" i="23"/>
  <c r="Q58" i="23"/>
  <c r="M162" i="23"/>
  <c r="M59" i="23"/>
  <c r="L56" i="37"/>
  <c r="L107" i="37" s="1"/>
  <c r="L57" i="37"/>
  <c r="L157" i="37" s="1"/>
  <c r="J59" i="21"/>
  <c r="J114" i="21"/>
  <c r="N59" i="23"/>
  <c r="N162" i="23"/>
  <c r="H56" i="25"/>
  <c r="H107" i="25"/>
  <c r="C162" i="23"/>
  <c r="C59" i="23"/>
  <c r="C57" i="44"/>
  <c r="C157" i="44" s="1"/>
  <c r="I57" i="38"/>
  <c r="I157" i="38" s="1"/>
  <c r="J58" i="23"/>
  <c r="J112" i="23"/>
  <c r="I56" i="38"/>
  <c r="I107" i="38" s="1"/>
  <c r="L57" i="25"/>
  <c r="M56" i="37"/>
  <c r="M107" i="37" s="1"/>
  <c r="D157" i="25"/>
  <c r="D57" i="25"/>
  <c r="M60" i="21"/>
  <c r="M162" i="21"/>
  <c r="I57" i="42"/>
  <c r="I157" i="42" s="1"/>
  <c r="B162" i="23"/>
  <c r="I157" i="25"/>
  <c r="I57" i="25"/>
  <c r="D56" i="44"/>
  <c r="D107" i="44" s="1"/>
  <c r="L58" i="23"/>
  <c r="L112" i="23"/>
  <c r="K162" i="21"/>
  <c r="K60" i="21"/>
  <c r="K114" i="21"/>
  <c r="K57" i="25"/>
  <c r="K157" i="25"/>
  <c r="F57" i="42"/>
  <c r="F157" i="42" s="1"/>
  <c r="D58" i="23"/>
  <c r="D162" i="23"/>
  <c r="G56" i="25"/>
  <c r="G57" i="25"/>
  <c r="G107" i="25"/>
  <c r="Q162" i="23"/>
  <c r="Q59" i="23"/>
  <c r="L162" i="21"/>
  <c r="L114" i="21"/>
  <c r="L59" i="21"/>
  <c r="S162" i="23"/>
  <c r="S59" i="23"/>
  <c r="R162" i="23"/>
  <c r="R58" i="23"/>
  <c r="R112" i="23"/>
  <c r="R59" i="23"/>
  <c r="J60" i="21"/>
  <c r="J162" i="21"/>
  <c r="S58" i="23"/>
  <c r="S112" i="23"/>
  <c r="E57" i="43"/>
  <c r="E157" i="43" s="1"/>
  <c r="G59" i="23"/>
  <c r="G112" i="23"/>
  <c r="G162" i="23"/>
  <c r="L60" i="21"/>
  <c r="G58" i="23"/>
  <c r="T59" i="23"/>
  <c r="T162" i="23"/>
  <c r="O112" i="23" l="1"/>
  <c r="O58" i="23"/>
  <c r="O59" i="23"/>
</calcChain>
</file>

<file path=xl/sharedStrings.xml><?xml version="1.0" encoding="utf-8"?>
<sst xmlns="http://schemas.openxmlformats.org/spreadsheetml/2006/main" count="4740" uniqueCount="112">
  <si>
    <t>LTN</t>
  </si>
  <si>
    <t>LFT</t>
  </si>
  <si>
    <t>TOTAL</t>
  </si>
  <si>
    <t>MERCADO</t>
  </si>
  <si>
    <t>BACEN</t>
  </si>
  <si>
    <t>PART. MERCADO(%)</t>
  </si>
  <si>
    <t>PART. BACEN(%)</t>
  </si>
  <si>
    <t>1995</t>
  </si>
  <si>
    <t>JANEIRO</t>
  </si>
  <si>
    <t>FEVEREIRO</t>
  </si>
  <si>
    <t>MARÇO</t>
  </si>
  <si>
    <t>ABRIL</t>
  </si>
  <si>
    <t>MAIO</t>
  </si>
  <si>
    <t>JUNHO</t>
  </si>
  <si>
    <t>JULHO</t>
  </si>
  <si>
    <t>AGOSTO</t>
  </si>
  <si>
    <t>SETEMBRO</t>
  </si>
  <si>
    <t>OUTUBRO</t>
  </si>
  <si>
    <t>NOVEMBRO</t>
  </si>
  <si>
    <t>DEZEMBRO</t>
  </si>
  <si>
    <t>MAR+O</t>
  </si>
  <si>
    <t>1996</t>
  </si>
  <si>
    <t>DIVIDA</t>
  </si>
  <si>
    <t>MOBILIARIA</t>
  </si>
  <si>
    <t>1. NAO-COMPETITIVOS</t>
  </si>
  <si>
    <t>BTN</t>
  </si>
  <si>
    <t>CFT-A</t>
  </si>
  <si>
    <t>CFT-B</t>
  </si>
  <si>
    <t>CFT-D</t>
  </si>
  <si>
    <t>CFT-E</t>
  </si>
  <si>
    <t>CTN</t>
  </si>
  <si>
    <t>LFT-A</t>
  </si>
  <si>
    <t>LFT-B</t>
  </si>
  <si>
    <t>LFT-E</t>
  </si>
  <si>
    <t>LFT-M</t>
  </si>
  <si>
    <t>NTN-A1</t>
  </si>
  <si>
    <t>NTN-A2</t>
  </si>
  <si>
    <t>NTN-A3</t>
  </si>
  <si>
    <t>NTN-A10</t>
  </si>
  <si>
    <t>NTN-B</t>
  </si>
  <si>
    <t>NTN-F</t>
  </si>
  <si>
    <t>NTN-H</t>
  </si>
  <si>
    <t>NTN-I</t>
  </si>
  <si>
    <t>NTN-J</t>
  </si>
  <si>
    <t>NTN-L</t>
  </si>
  <si>
    <t>NTN-M</t>
  </si>
  <si>
    <t>NTN-N</t>
  </si>
  <si>
    <t>NTN-P</t>
  </si>
  <si>
    <t>NTN-R1</t>
  </si>
  <si>
    <t>NTN-R2</t>
  </si>
  <si>
    <t>NTN-T</t>
  </si>
  <si>
    <t>NTN-U</t>
  </si>
  <si>
    <t>2. COMPETITIVOS</t>
  </si>
  <si>
    <t>CDP</t>
  </si>
  <si>
    <t>NTN-C</t>
  </si>
  <si>
    <t>NTN-D</t>
  </si>
  <si>
    <t>NTN-E</t>
  </si>
  <si>
    <t>NTN-S</t>
  </si>
  <si>
    <t xml:space="preserve">   TOTAL</t>
  </si>
  <si>
    <t>VALORES EM R$ MIL</t>
  </si>
  <si>
    <t>NTN-A01</t>
  </si>
  <si>
    <t>NTN-A02</t>
  </si>
  <si>
    <t>NTN-A03</t>
  </si>
  <si>
    <t>PART. MERCADO</t>
  </si>
  <si>
    <t>PART. BACEN</t>
  </si>
  <si>
    <t>CFT-C</t>
  </si>
  <si>
    <t>NTN-A06</t>
  </si>
  <si>
    <t>TDA INCRA-MOP</t>
  </si>
  <si>
    <t>TDA INCRA</t>
  </si>
  <si>
    <t>TDA-E</t>
  </si>
  <si>
    <t>TDA-D</t>
  </si>
  <si>
    <t>Fonte: Gerência de Informações e Estatísticas da Dívida Pública / CODIV</t>
  </si>
  <si>
    <t>SECRETARIA DO TESOURO NACIONAL</t>
  </si>
  <si>
    <t>ESTOQUE DA DÍVIDA PÚBLICA MOBILIÁRIA FEDERAL INTERNA, POR TÍTULOS</t>
  </si>
  <si>
    <t>STN</t>
  </si>
  <si>
    <t>COORDENAÇÃO-GERAL DE CONTROLE DA DÍVIDA PÚBLICA - CODIV</t>
  </si>
  <si>
    <t>GERÊNCIA DE INFORMAÇÕES E ESTATÍSTICAS DA DÍVIDA PÚBLICA - GEEST</t>
  </si>
  <si>
    <t>SETEBRO</t>
  </si>
  <si>
    <t>ONT</t>
  </si>
  <si>
    <t>BTN CAMBIAL</t>
  </si>
  <si>
    <t>BTN ESPECIAL</t>
  </si>
  <si>
    <t>NTN - B</t>
  </si>
  <si>
    <t>NTN - C</t>
  </si>
  <si>
    <t>NTN - D</t>
  </si>
  <si>
    <t>NTN - H</t>
  </si>
  <si>
    <t>NTN - I</t>
  </si>
  <si>
    <t>NTN - F</t>
  </si>
  <si>
    <t>NTN - M</t>
  </si>
  <si>
    <t>NTN - P</t>
  </si>
  <si>
    <t>NTN - R1</t>
  </si>
  <si>
    <t>NTN - R2</t>
  </si>
  <si>
    <t>1 - INTERNA</t>
  </si>
  <si>
    <t>NTN - L</t>
  </si>
  <si>
    <t>LTN ESPECIAL</t>
  </si>
  <si>
    <t>2 - INTERNA ESPECIAL</t>
  </si>
  <si>
    <t>PART NO TOTAL(%)</t>
  </si>
  <si>
    <t>PART MERCADO(%)</t>
  </si>
  <si>
    <t>PART BACEN(%)</t>
  </si>
  <si>
    <t>DÍVIDA</t>
  </si>
  <si>
    <t xml:space="preserve">DÍVIDA </t>
  </si>
  <si>
    <t>Títulos sob responsabilidade da Secretaria do Tesouro Nacional</t>
  </si>
  <si>
    <t>EXCLUÍDOS OS TÍTULOS DA DÍVIDA SECURITIZADA E TDA'S</t>
  </si>
  <si>
    <t>VALORES EM Cr$ BILHÕES</t>
  </si>
  <si>
    <t>VALORES EM Cr$ BILHÕES ATÉ JULHO E CR$ MILHÕES A PARTIR DE AGOSTO</t>
  </si>
  <si>
    <t>VALORES EM CR$ MILHÕES ATÉ JUNHO E R$ MIL A PARTIR DE JULHO</t>
  </si>
  <si>
    <t>* Os valores informados nesta tabela se referem ao estoque por apropriação. Trata-se da demonstração dos saldos de valores arrecadados (ou simplesmente reconhecidos) com os juros e deságios apropriados (método da apropriação). Este enfoque se caracteriza por ser marcadamente contábil e atender às disposições da Lei 4.320/64, associadas às exigências complementares mais recentes dadas pelos Princípios Fundamentais de Contabilidade (Resolução n° 750/93). Os valores de estoque informados nos relatórios da Dívida Pública Federal (RMD, RAD e PAF) são calculados por meio da metodologia da TIR, que utiliza a taxa interna de retorno média das emissões como taxa de desconto para determinação do valor presente dos títulos. As séries históricas do estoque calculado por esta metodologia estão disponíveis nos referidos documentos.</t>
  </si>
  <si>
    <t>* A partir de maio/09, estes dados passaram a ser calculados com base nas projeções dos índices não divulgados até a data de fechamento do SIAFI.</t>
  </si>
  <si>
    <t>* Dados calculados com base em índices projetados na data de fechamento do SIAFI</t>
  </si>
  <si>
    <t>CFT-B PROIES</t>
  </si>
  <si>
    <t>COORDENAÇÃO-GERAL DE CONTROLE E PAGAMENTO DA DÍVIDA PÚBLICA - CODIV</t>
  </si>
  <si>
    <t>* Dados calculados com base em índices projetados na data de fechamento do SIAFI.</t>
  </si>
  <si>
    <t>Nota: A publicação desta estatística, referente aos dados de setembro/2020 em diante, não mais ocorrerá, tendo em vista que o estoque da Dívida Pública Federal (DPF), registrado no Sistema Integrado de Administração Financeira (SIAFI), passou a ser calculado pela metodologia baseada na Taxa Interna de Retorno (TIR), conforme estoque divulgado no Relatório Mensal da Dívida (RMD). Esse relatório está disponível no endereço: https://www.tesourotransparente.gov.br/publicacoes/relatorio-mensal-da-divida-rmd/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</si>
</sst>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quot;R$&quot;#,##0_);\(&quot;R$&quot;#,##0\)"/>
    <numFmt numFmtId="166" formatCode="_(* #,##0_);_(* \(#,##0\);_(* &quot;-&quot;??_);_(@_)"/>
    <numFmt numFmtId="167" formatCode="0.0%"/>
    <numFmt numFmtId="168" formatCode="mmm\-yy_)"/>
    <numFmt numFmtId="169" formatCode="0_)"/>
    <numFmt numFmtId="170" formatCode="dd\-mmm\-yy_)"/>
    <numFmt numFmtId="171" formatCode="0_);\(0\)"/>
    <numFmt numFmtId="172" formatCode="mmmm"/>
    <numFmt numFmtId="173" formatCode="_(* #,##0.000_);_(* \(#,##0.000\);_(* &quot;-&quot;??_);_(@_)"/>
  </numFmts>
  <fonts count="24" x14ac:knownFonts="1">
    <font>
      <sz val="10"/>
      <name val="Arial"/>
    </font>
    <font>
      <sz val="10"/>
      <name val="Arial"/>
      <family val="2"/>
    </font>
    <font>
      <sz val="10"/>
      <color indexed="8"/>
      <name val="Tahoma"/>
      <family val="2"/>
    </font>
    <font>
      <sz val="10"/>
      <name val="Tahoma"/>
      <family val="2"/>
    </font>
    <font>
      <sz val="10"/>
      <color indexed="10"/>
      <name val="Tahoma"/>
      <family val="2"/>
    </font>
    <font>
      <b/>
      <sz val="10"/>
      <color indexed="8"/>
      <name val="Tahoma"/>
      <family val="2"/>
    </font>
    <font>
      <sz val="10"/>
      <name val="Arial"/>
      <family val="2"/>
    </font>
    <font>
      <sz val="8"/>
      <name val="Arial"/>
      <family val="2"/>
    </font>
    <font>
      <sz val="8"/>
      <color indexed="8"/>
      <name val="Tahoma"/>
      <family val="2"/>
    </font>
    <font>
      <sz val="8"/>
      <name val="Tahoma"/>
      <family val="2"/>
    </font>
    <font>
      <sz val="8"/>
      <name val="Arial"/>
      <family val="2"/>
    </font>
    <font>
      <sz val="9"/>
      <name val="Arial"/>
      <family val="2"/>
    </font>
    <font>
      <b/>
      <sz val="10"/>
      <name val="Arial"/>
      <family val="2"/>
    </font>
    <font>
      <sz val="10"/>
      <name val="Arial"/>
      <family val="2"/>
    </font>
    <font>
      <b/>
      <sz val="20"/>
      <color indexed="9"/>
      <name val="Arial"/>
      <family val="2"/>
    </font>
    <font>
      <b/>
      <sz val="10"/>
      <color indexed="9"/>
      <name val="Arial"/>
      <family val="2"/>
    </font>
    <font>
      <b/>
      <sz val="8"/>
      <color indexed="9"/>
      <name val="Tahoma"/>
      <family val="2"/>
    </font>
    <font>
      <b/>
      <sz val="8"/>
      <color indexed="9"/>
      <name val="Arial"/>
      <family val="2"/>
    </font>
    <font>
      <b/>
      <sz val="10"/>
      <color indexed="9"/>
      <name val="Tahoma"/>
      <family val="2"/>
    </font>
    <font>
      <b/>
      <sz val="10"/>
      <name val="Tahoma"/>
      <family val="2"/>
    </font>
    <font>
      <b/>
      <sz val="8"/>
      <name val="Arial"/>
      <family val="2"/>
    </font>
    <font>
      <sz val="10"/>
      <color indexed="8"/>
      <name val="Verdana"/>
      <family val="2"/>
    </font>
    <font>
      <sz val="10"/>
      <name val="Arial"/>
      <family val="2"/>
    </font>
    <font>
      <sz val="10"/>
      <color rgb="FF002060"/>
      <name val="Arial"/>
      <family val="2"/>
    </font>
  </fonts>
  <fills count="3">
    <fill>
      <patternFill patternType="none"/>
    </fill>
    <fill>
      <patternFill patternType="gray125"/>
    </fill>
    <fill>
      <patternFill patternType="solid">
        <fgColor indexed="48"/>
        <bgColor indexed="64"/>
      </patternFill>
    </fill>
  </fills>
  <borders count="21">
    <border>
      <left/>
      <right/>
      <top/>
      <bottom/>
      <diagonal/>
    </border>
    <border>
      <left/>
      <right/>
      <top style="thick">
        <color indexed="64"/>
      </top>
      <bottom/>
      <diagonal/>
    </border>
    <border>
      <left/>
      <right/>
      <top/>
      <bottom style="thick">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top style="thick">
        <color indexed="64"/>
      </top>
      <bottom style="medium">
        <color indexed="64"/>
      </bottom>
      <diagonal/>
    </border>
    <border>
      <left/>
      <right/>
      <top style="medium">
        <color indexed="64"/>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2" fillId="0" borderId="0"/>
    <xf numFmtId="9" fontId="1" fillId="0" borderId="0" applyFont="0" applyFill="0" applyBorder="0" applyAlignment="0" applyProtection="0"/>
    <xf numFmtId="9" fontId="22" fillId="0" borderId="0" applyFont="0" applyFill="0" applyBorder="0" applyAlignment="0" applyProtection="0"/>
    <xf numFmtId="164" fontId="1" fillId="0" borderId="0" applyFont="0" applyFill="0" applyBorder="0" applyAlignment="0" applyProtection="0"/>
    <xf numFmtId="164" fontId="22" fillId="0" borderId="0" applyFont="0" applyFill="0" applyBorder="0" applyAlignment="0" applyProtection="0"/>
  </cellStyleXfs>
  <cellXfs count="170">
    <xf numFmtId="0" fontId="0" fillId="0" borderId="0" xfId="0"/>
    <xf numFmtId="0" fontId="3" fillId="0" borderId="0" xfId="0" applyFont="1"/>
    <xf numFmtId="37" fontId="2" fillId="0" borderId="1" xfId="0" applyNumberFormat="1" applyFont="1" applyBorder="1"/>
    <xf numFmtId="166" fontId="4" fillId="0" borderId="0" xfId="4" applyNumberFormat="1" applyFont="1"/>
    <xf numFmtId="37" fontId="3" fillId="0" borderId="0" xfId="0" applyNumberFormat="1" applyFont="1"/>
    <xf numFmtId="0" fontId="2" fillId="0" borderId="1" xfId="0" applyFont="1" applyBorder="1"/>
    <xf numFmtId="37" fontId="2" fillId="0" borderId="0" xfId="0" applyNumberFormat="1" applyFont="1"/>
    <xf numFmtId="39" fontId="5" fillId="0" borderId="0" xfId="0" applyNumberFormat="1" applyFont="1" applyAlignment="1">
      <alignment horizontal="left"/>
    </xf>
    <xf numFmtId="0" fontId="6" fillId="0" borderId="0" xfId="0" applyFont="1"/>
    <xf numFmtId="39" fontId="2" fillId="0" borderId="0" xfId="0" applyNumberFormat="1" applyFont="1" applyAlignment="1">
      <alignment horizontal="left"/>
    </xf>
    <xf numFmtId="39" fontId="2" fillId="0" borderId="1" xfId="0" applyNumberFormat="1" applyFont="1" applyBorder="1"/>
    <xf numFmtId="0" fontId="7" fillId="0" borderId="0" xfId="0" applyFont="1"/>
    <xf numFmtId="0" fontId="9" fillId="0" borderId="0" xfId="0" applyFont="1"/>
    <xf numFmtId="37" fontId="8" fillId="0" borderId="1" xfId="0" applyNumberFormat="1" applyFont="1" applyBorder="1"/>
    <xf numFmtId="37" fontId="9" fillId="0" borderId="0" xfId="0" applyNumberFormat="1" applyFont="1"/>
    <xf numFmtId="166" fontId="10" fillId="0" borderId="0" xfId="0" applyNumberFormat="1" applyFont="1"/>
    <xf numFmtId="164" fontId="10" fillId="0" borderId="0" xfId="4" applyFont="1"/>
    <xf numFmtId="0" fontId="10" fillId="0" borderId="0" xfId="0" applyFont="1"/>
    <xf numFmtId="39" fontId="8" fillId="0" borderId="0" xfId="0" applyNumberFormat="1" applyFont="1" applyAlignment="1">
      <alignment horizontal="left"/>
    </xf>
    <xf numFmtId="39" fontId="8" fillId="0" borderId="1" xfId="0" applyNumberFormat="1" applyFont="1" applyBorder="1"/>
    <xf numFmtId="164" fontId="10" fillId="0" borderId="2" xfId="4" applyFont="1" applyBorder="1"/>
    <xf numFmtId="164" fontId="10" fillId="0" borderId="0" xfId="0" applyNumberFormat="1" applyFont="1"/>
    <xf numFmtId="10" fontId="10" fillId="0" borderId="0" xfId="2" applyNumberFormat="1" applyFont="1"/>
    <xf numFmtId="37" fontId="7" fillId="0" borderId="0" xfId="0" applyNumberFormat="1" applyFont="1"/>
    <xf numFmtId="0" fontId="6" fillId="0" borderId="0" xfId="0" applyFont="1" applyAlignment="1">
      <alignment horizontal="center"/>
    </xf>
    <xf numFmtId="1" fontId="10" fillId="0" borderId="0" xfId="4" applyNumberFormat="1" applyFont="1"/>
    <xf numFmtId="0" fontId="8" fillId="0" borderId="0" xfId="0" applyFont="1"/>
    <xf numFmtId="170" fontId="8" fillId="0" borderId="0" xfId="0" applyNumberFormat="1" applyFont="1"/>
    <xf numFmtId="0" fontId="12" fillId="0" borderId="0" xfId="0" applyFont="1"/>
    <xf numFmtId="37" fontId="6" fillId="0" borderId="0" xfId="0" applyNumberFormat="1" applyFont="1"/>
    <xf numFmtId="164" fontId="10" fillId="0" borderId="0" xfId="4" applyFont="1" applyAlignment="1">
      <alignment horizontal="right"/>
    </xf>
    <xf numFmtId="0" fontId="14" fillId="2" borderId="0" xfId="0" applyFont="1" applyFill="1" applyProtection="1">
      <protection locked="0"/>
    </xf>
    <xf numFmtId="0" fontId="15" fillId="2" borderId="0" xfId="0" applyFont="1" applyFill="1" applyProtection="1">
      <protection locked="0"/>
    </xf>
    <xf numFmtId="0" fontId="15" fillId="2" borderId="0" xfId="0" applyFont="1" applyFill="1"/>
    <xf numFmtId="164" fontId="15" fillId="2" borderId="0" xfId="4" applyFont="1" applyFill="1"/>
    <xf numFmtId="164" fontId="0" fillId="0" borderId="0" xfId="4" applyFont="1"/>
    <xf numFmtId="0" fontId="12" fillId="0" borderId="0" xfId="0" applyFont="1" applyProtection="1">
      <protection locked="0"/>
    </xf>
    <xf numFmtId="164" fontId="12" fillId="0" borderId="0" xfId="4" applyFont="1"/>
    <xf numFmtId="39" fontId="8" fillId="0" borderId="0" xfId="0" applyNumberFormat="1" applyFont="1"/>
    <xf numFmtId="37" fontId="8" fillId="0" borderId="0" xfId="0" applyNumberFormat="1" applyFont="1"/>
    <xf numFmtId="169" fontId="16" fillId="2" borderId="3" xfId="0" applyNumberFormat="1" applyFont="1" applyFill="1" applyBorder="1" applyAlignment="1">
      <alignment horizontal="center"/>
    </xf>
    <xf numFmtId="168" fontId="16" fillId="2" borderId="0" xfId="0" applyNumberFormat="1" applyFont="1" applyFill="1" applyAlignment="1">
      <alignment horizontal="center"/>
    </xf>
    <xf numFmtId="1" fontId="17" fillId="2" borderId="3" xfId="4" applyNumberFormat="1" applyFont="1" applyFill="1" applyBorder="1" applyAlignment="1">
      <alignment horizontal="center"/>
    </xf>
    <xf numFmtId="39" fontId="16" fillId="2" borderId="0" xfId="0" applyNumberFormat="1" applyFont="1" applyFill="1" applyAlignment="1">
      <alignment horizontal="center"/>
    </xf>
    <xf numFmtId="164" fontId="17" fillId="2" borderId="4" xfId="4" applyFont="1" applyFill="1" applyBorder="1" applyAlignment="1">
      <alignment horizontal="center"/>
    </xf>
    <xf numFmtId="1" fontId="16" fillId="2" borderId="5" xfId="0" applyNumberFormat="1" applyFont="1" applyFill="1" applyBorder="1" applyAlignment="1">
      <alignment horizontal="center"/>
    </xf>
    <xf numFmtId="39" fontId="16" fillId="2" borderId="6" xfId="0" applyNumberFormat="1" applyFont="1" applyFill="1" applyBorder="1" applyAlignment="1">
      <alignment horizontal="center"/>
    </xf>
    <xf numFmtId="0" fontId="16" fillId="2" borderId="5" xfId="0" applyFont="1" applyFill="1" applyBorder="1" applyAlignment="1">
      <alignment horizontal="center"/>
    </xf>
    <xf numFmtId="37" fontId="16" fillId="2" borderId="3" xfId="0" applyNumberFormat="1" applyFont="1" applyFill="1" applyBorder="1" applyAlignment="1">
      <alignment horizontal="center"/>
    </xf>
    <xf numFmtId="37" fontId="16" fillId="2" borderId="7" xfId="0" applyNumberFormat="1" applyFont="1" applyFill="1" applyBorder="1" applyAlignment="1">
      <alignment horizontal="center"/>
    </xf>
    <xf numFmtId="168" fontId="16" fillId="2" borderId="8" xfId="0" applyNumberFormat="1" applyFont="1" applyFill="1" applyBorder="1" applyAlignment="1">
      <alignment horizontal="center"/>
    </xf>
    <xf numFmtId="39" fontId="2" fillId="0" borderId="0" xfId="0" applyNumberFormat="1" applyFont="1"/>
    <xf numFmtId="37" fontId="16" fillId="2" borderId="0" xfId="0" applyNumberFormat="1" applyFont="1" applyFill="1" applyAlignment="1">
      <alignment horizontal="center"/>
    </xf>
    <xf numFmtId="0" fontId="13" fillId="0" borderId="0" xfId="0" applyFont="1"/>
    <xf numFmtId="0" fontId="16" fillId="2" borderId="1" xfId="0" applyFont="1" applyFill="1" applyBorder="1" applyAlignment="1">
      <alignment horizontal="center"/>
    </xf>
    <xf numFmtId="1" fontId="17" fillId="2" borderId="1" xfId="4" applyNumberFormat="1" applyFont="1" applyFill="1" applyBorder="1" applyAlignment="1">
      <alignment horizontal="center"/>
    </xf>
    <xf numFmtId="164" fontId="17" fillId="2" borderId="2" xfId="4" applyFont="1" applyFill="1" applyBorder="1" applyAlignment="1">
      <alignment horizontal="center"/>
    </xf>
    <xf numFmtId="37" fontId="17" fillId="2" borderId="1" xfId="4" applyNumberFormat="1" applyFont="1" applyFill="1" applyBorder="1" applyAlignment="1">
      <alignment horizontal="center"/>
    </xf>
    <xf numFmtId="169" fontId="16" fillId="2" borderId="1" xfId="0" applyNumberFormat="1" applyFont="1" applyFill="1" applyBorder="1" applyAlignment="1">
      <alignment horizontal="center"/>
    </xf>
    <xf numFmtId="0" fontId="18" fillId="2" borderId="1" xfId="0" applyFont="1" applyFill="1" applyBorder="1" applyAlignment="1">
      <alignment horizontal="center"/>
    </xf>
    <xf numFmtId="169" fontId="18" fillId="2" borderId="1" xfId="0" applyNumberFormat="1" applyFont="1" applyFill="1" applyBorder="1" applyAlignment="1">
      <alignment horizontal="center"/>
    </xf>
    <xf numFmtId="39" fontId="18" fillId="2" borderId="0" xfId="0" applyNumberFormat="1" applyFont="1" applyFill="1" applyAlignment="1">
      <alignment horizontal="center"/>
    </xf>
    <xf numFmtId="37" fontId="18" fillId="2" borderId="0" xfId="0" applyNumberFormat="1" applyFont="1" applyFill="1" applyAlignment="1">
      <alignment horizontal="center"/>
    </xf>
    <xf numFmtId="168" fontId="18" fillId="2" borderId="0" xfId="0" applyNumberFormat="1" applyFont="1" applyFill="1" applyAlignment="1">
      <alignment horizontal="center"/>
    </xf>
    <xf numFmtId="10" fontId="7" fillId="0" borderId="0" xfId="2" applyNumberFormat="1" applyFont="1"/>
    <xf numFmtId="171" fontId="16" fillId="2" borderId="3" xfId="0" applyNumberFormat="1" applyFont="1" applyFill="1" applyBorder="1" applyAlignment="1">
      <alignment horizontal="center"/>
    </xf>
    <xf numFmtId="171" fontId="16" fillId="2" borderId="7" xfId="0" applyNumberFormat="1" applyFont="1" applyFill="1" applyBorder="1" applyAlignment="1">
      <alignment horizontal="center"/>
    </xf>
    <xf numFmtId="37" fontId="16" fillId="2" borderId="4" xfId="0" applyNumberFormat="1" applyFont="1" applyFill="1" applyBorder="1" applyAlignment="1">
      <alignment horizontal="center"/>
    </xf>
    <xf numFmtId="168" fontId="16" fillId="2" borderId="4" xfId="0" applyNumberFormat="1" applyFont="1" applyFill="1" applyBorder="1" applyAlignment="1">
      <alignment horizontal="center"/>
    </xf>
    <xf numFmtId="168" fontId="16" fillId="2" borderId="9" xfId="0" applyNumberFormat="1" applyFont="1" applyFill="1" applyBorder="1" applyAlignment="1">
      <alignment horizontal="center"/>
    </xf>
    <xf numFmtId="166" fontId="3" fillId="0" borderId="0" xfId="4" applyNumberFormat="1" applyFont="1"/>
    <xf numFmtId="0" fontId="19" fillId="0" borderId="0" xfId="0" applyFont="1"/>
    <xf numFmtId="0" fontId="3" fillId="0" borderId="0" xfId="0" applyFont="1" applyAlignment="1">
      <alignment horizontal="left"/>
    </xf>
    <xf numFmtId="0" fontId="19" fillId="0" borderId="10" xfId="0" applyFont="1" applyBorder="1"/>
    <xf numFmtId="166" fontId="3" fillId="0" borderId="10" xfId="0" applyNumberFormat="1" applyFont="1" applyBorder="1"/>
    <xf numFmtId="0" fontId="3" fillId="0" borderId="10" xfId="0" applyFont="1" applyBorder="1"/>
    <xf numFmtId="10" fontId="3" fillId="0" borderId="10" xfId="2" applyNumberFormat="1" applyFont="1" applyBorder="1"/>
    <xf numFmtId="10" fontId="3" fillId="0" borderId="10" xfId="0" applyNumberFormat="1" applyFont="1" applyBorder="1"/>
    <xf numFmtId="10" fontId="3" fillId="0" borderId="0" xfId="2" applyNumberFormat="1" applyFont="1"/>
    <xf numFmtId="0" fontId="19" fillId="0" borderId="0" xfId="0" applyFont="1" applyAlignment="1">
      <alignment horizontal="left"/>
    </xf>
    <xf numFmtId="39" fontId="18" fillId="2" borderId="3" xfId="0" applyNumberFormat="1" applyFont="1" applyFill="1" applyBorder="1" applyAlignment="1">
      <alignment horizontal="center"/>
    </xf>
    <xf numFmtId="39" fontId="18" fillId="2" borderId="4" xfId="0" applyNumberFormat="1" applyFont="1" applyFill="1" applyBorder="1" applyAlignment="1">
      <alignment horizontal="center"/>
    </xf>
    <xf numFmtId="9" fontId="0" fillId="0" borderId="0" xfId="2" applyFont="1"/>
    <xf numFmtId="166" fontId="3" fillId="0" borderId="10" xfId="4" applyNumberFormat="1" applyFont="1" applyBorder="1"/>
    <xf numFmtId="10" fontId="3" fillId="0" borderId="0" xfId="0" applyNumberFormat="1" applyFont="1"/>
    <xf numFmtId="0" fontId="19" fillId="0" borderId="10" xfId="0" applyFont="1" applyBorder="1" applyAlignment="1">
      <alignment horizontal="left"/>
    </xf>
    <xf numFmtId="0" fontId="19" fillId="0" borderId="0" xfId="0" applyFont="1" applyAlignment="1">
      <alignment horizontal="center"/>
    </xf>
    <xf numFmtId="166" fontId="3" fillId="0" borderId="0" xfId="0" applyNumberFormat="1" applyFont="1"/>
    <xf numFmtId="0" fontId="12" fillId="0" borderId="0" xfId="0" applyFont="1" applyAlignment="1">
      <alignment horizontal="center"/>
    </xf>
    <xf numFmtId="165" fontId="2" fillId="0" borderId="11" xfId="0" applyNumberFormat="1" applyFont="1" applyBorder="1"/>
    <xf numFmtId="37" fontId="2" fillId="0" borderId="11" xfId="0" applyNumberFormat="1" applyFont="1" applyBorder="1"/>
    <xf numFmtId="39" fontId="2" fillId="0" borderId="10" xfId="0" applyNumberFormat="1" applyFont="1" applyBorder="1" applyAlignment="1">
      <alignment horizontal="left"/>
    </xf>
    <xf numFmtId="39" fontId="2" fillId="0" borderId="12" xfId="0" applyNumberFormat="1" applyFont="1" applyBorder="1" applyAlignment="1">
      <alignment horizontal="left"/>
    </xf>
    <xf numFmtId="10" fontId="3" fillId="0" borderId="12" xfId="0" applyNumberFormat="1" applyFont="1" applyBorder="1"/>
    <xf numFmtId="165" fontId="8" fillId="0" borderId="11" xfId="0" applyNumberFormat="1" applyFont="1" applyBorder="1"/>
    <xf numFmtId="37" fontId="8" fillId="0" borderId="11" xfId="0" applyNumberFormat="1" applyFont="1" applyBorder="1"/>
    <xf numFmtId="39" fontId="8" fillId="0" borderId="10" xfId="0" applyNumberFormat="1" applyFont="1" applyBorder="1" applyAlignment="1">
      <alignment horizontal="left"/>
    </xf>
    <xf numFmtId="10" fontId="9" fillId="0" borderId="10" xfId="0" applyNumberFormat="1" applyFont="1" applyBorder="1"/>
    <xf numFmtId="39" fontId="8" fillId="0" borderId="12" xfId="0" applyNumberFormat="1" applyFont="1" applyBorder="1" applyAlignment="1">
      <alignment horizontal="left"/>
    </xf>
    <xf numFmtId="10" fontId="9" fillId="0" borderId="12" xfId="0" applyNumberFormat="1" applyFont="1" applyBorder="1"/>
    <xf numFmtId="39" fontId="8" fillId="0" borderId="11" xfId="0" applyNumberFormat="1" applyFont="1" applyBorder="1" applyAlignment="1">
      <alignment horizontal="left"/>
    </xf>
    <xf numFmtId="37" fontId="9" fillId="0" borderId="11" xfId="0" applyNumberFormat="1" applyFont="1" applyBorder="1"/>
    <xf numFmtId="10" fontId="9" fillId="0" borderId="12" xfId="2" applyNumberFormat="1" applyFont="1" applyBorder="1"/>
    <xf numFmtId="10" fontId="9" fillId="0" borderId="10" xfId="2" applyNumberFormat="1" applyFont="1" applyBorder="1"/>
    <xf numFmtId="0" fontId="9" fillId="0" borderId="12" xfId="0" applyFont="1" applyBorder="1"/>
    <xf numFmtId="164" fontId="10" fillId="0" borderId="11" xfId="4" applyFont="1" applyBorder="1"/>
    <xf numFmtId="10" fontId="10" fillId="0" borderId="10" xfId="2" applyNumberFormat="1" applyFont="1" applyBorder="1"/>
    <xf numFmtId="10" fontId="10" fillId="0" borderId="12" xfId="2" applyNumberFormat="1" applyFont="1" applyBorder="1"/>
    <xf numFmtId="164" fontId="10" fillId="0" borderId="11" xfId="0" applyNumberFormat="1" applyFont="1" applyBorder="1"/>
    <xf numFmtId="167" fontId="10" fillId="0" borderId="10" xfId="2" applyNumberFormat="1" applyFont="1" applyBorder="1"/>
    <xf numFmtId="167" fontId="10" fillId="0" borderId="12" xfId="2" applyNumberFormat="1" applyFont="1" applyBorder="1"/>
    <xf numFmtId="164" fontId="10" fillId="0" borderId="10" xfId="4" applyFont="1" applyBorder="1"/>
    <xf numFmtId="164" fontId="10" fillId="0" borderId="12" xfId="4" applyFont="1" applyBorder="1"/>
    <xf numFmtId="39" fontId="16" fillId="2" borderId="1" xfId="0" applyNumberFormat="1" applyFont="1" applyFill="1" applyBorder="1" applyAlignment="1">
      <alignment horizontal="center"/>
    </xf>
    <xf numFmtId="39" fontId="16" fillId="2" borderId="2" xfId="0" applyNumberFormat="1" applyFont="1" applyFill="1" applyBorder="1" applyAlignment="1">
      <alignment horizontal="center"/>
    </xf>
    <xf numFmtId="0" fontId="16" fillId="2" borderId="3" xfId="0" applyFont="1" applyFill="1" applyBorder="1" applyAlignment="1">
      <alignment horizontal="center"/>
    </xf>
    <xf numFmtId="39" fontId="16" fillId="2" borderId="4" xfId="0" applyNumberFormat="1" applyFont="1" applyFill="1" applyBorder="1" applyAlignment="1">
      <alignment horizontal="center"/>
    </xf>
    <xf numFmtId="39" fontId="16" fillId="2" borderId="3" xfId="0" applyNumberFormat="1" applyFont="1" applyFill="1" applyBorder="1" applyAlignment="1">
      <alignment horizontal="center"/>
    </xf>
    <xf numFmtId="0" fontId="17" fillId="2" borderId="2" xfId="0" applyFont="1" applyFill="1" applyBorder="1" applyAlignment="1">
      <alignment horizontal="center"/>
    </xf>
    <xf numFmtId="0" fontId="17" fillId="2" borderId="4" xfId="0" applyFont="1" applyFill="1" applyBorder="1" applyAlignment="1">
      <alignment horizontal="center"/>
    </xf>
    <xf numFmtId="1" fontId="17" fillId="2" borderId="0" xfId="4" applyNumberFormat="1" applyFont="1" applyFill="1" applyAlignment="1">
      <alignment horizontal="center"/>
    </xf>
    <xf numFmtId="164" fontId="10" fillId="0" borderId="1" xfId="4" applyFont="1" applyBorder="1"/>
    <xf numFmtId="1" fontId="17" fillId="2" borderId="2" xfId="4" applyNumberFormat="1" applyFont="1" applyFill="1" applyBorder="1" applyAlignment="1">
      <alignment horizontal="center"/>
    </xf>
    <xf numFmtId="0" fontId="20" fillId="0" borderId="0" xfId="0" applyFont="1"/>
    <xf numFmtId="0" fontId="12" fillId="0" borderId="4" xfId="0" applyFont="1" applyBorder="1" applyAlignment="1">
      <alignment horizontal="center"/>
    </xf>
    <xf numFmtId="0" fontId="19" fillId="0" borderId="2" xfId="0" applyFont="1" applyBorder="1" applyAlignment="1">
      <alignment horizontal="center"/>
    </xf>
    <xf numFmtId="0" fontId="15" fillId="0" borderId="0" xfId="0" applyFont="1"/>
    <xf numFmtId="0" fontId="21" fillId="0" borderId="0" xfId="0" applyFont="1"/>
    <xf numFmtId="0" fontId="7" fillId="0" borderId="0" xfId="0" applyFont="1" applyAlignment="1">
      <alignment vertical="justify" wrapText="1"/>
    </xf>
    <xf numFmtId="1" fontId="17" fillId="2" borderId="3" xfId="5" applyNumberFormat="1" applyFont="1" applyFill="1" applyBorder="1" applyAlignment="1">
      <alignment horizontal="center"/>
    </xf>
    <xf numFmtId="172" fontId="17" fillId="2" borderId="4" xfId="5" applyNumberFormat="1" applyFont="1" applyFill="1" applyBorder="1" applyAlignment="1">
      <alignment horizontal="center"/>
    </xf>
    <xf numFmtId="164" fontId="7" fillId="0" borderId="0" xfId="5" applyFont="1"/>
    <xf numFmtId="164" fontId="7" fillId="0" borderId="11" xfId="5" applyFont="1" applyBorder="1"/>
    <xf numFmtId="10" fontId="7" fillId="0" borderId="10" xfId="3" applyNumberFormat="1" applyFont="1" applyBorder="1"/>
    <xf numFmtId="10" fontId="7" fillId="0" borderId="12" xfId="3" applyNumberFormat="1" applyFont="1" applyBorder="1"/>
    <xf numFmtId="0" fontId="7" fillId="0" borderId="0" xfId="1" applyFont="1"/>
    <xf numFmtId="1" fontId="17" fillId="2" borderId="1" xfId="5" applyNumberFormat="1" applyFont="1" applyFill="1" applyBorder="1" applyAlignment="1">
      <alignment horizontal="center"/>
    </xf>
    <xf numFmtId="1" fontId="17" fillId="2" borderId="2" xfId="5" applyNumberFormat="1" applyFont="1" applyFill="1" applyBorder="1" applyAlignment="1">
      <alignment horizontal="center"/>
    </xf>
    <xf numFmtId="1" fontId="17" fillId="2" borderId="0" xfId="5" applyNumberFormat="1" applyFont="1" applyFill="1" applyAlignment="1">
      <alignment horizontal="center"/>
    </xf>
    <xf numFmtId="164" fontId="7" fillId="0" borderId="1" xfId="5" applyFont="1" applyBorder="1"/>
    <xf numFmtId="0" fontId="12" fillId="0" borderId="2" xfId="0" applyFont="1" applyBorder="1" applyAlignment="1">
      <alignment horizontal="center"/>
    </xf>
    <xf numFmtId="39" fontId="17" fillId="2" borderId="0" xfId="0" applyNumberFormat="1" applyFont="1" applyFill="1" applyAlignment="1">
      <alignment horizontal="center"/>
    </xf>
    <xf numFmtId="39" fontId="17" fillId="2" borderId="4" xfId="0" applyNumberFormat="1" applyFont="1" applyFill="1" applyBorder="1" applyAlignment="1">
      <alignment horizontal="center"/>
    </xf>
    <xf numFmtId="39" fontId="17" fillId="2" borderId="2" xfId="0" applyNumberFormat="1" applyFont="1" applyFill="1" applyBorder="1" applyAlignment="1">
      <alignment horizontal="center"/>
    </xf>
    <xf numFmtId="0" fontId="12" fillId="0" borderId="0" xfId="1" applyFont="1"/>
    <xf numFmtId="173" fontId="7" fillId="0" borderId="11" xfId="5" applyNumberFormat="1" applyFont="1" applyBorder="1"/>
    <xf numFmtId="0" fontId="20" fillId="0" borderId="0" xfId="0" applyFont="1"/>
    <xf numFmtId="0" fontId="12" fillId="0" borderId="4" xfId="0" applyFont="1" applyBorder="1" applyAlignment="1">
      <alignment horizontal="center"/>
    </xf>
    <xf numFmtId="0" fontId="0" fillId="0" borderId="0" xfId="0"/>
    <xf numFmtId="0" fontId="20" fillId="0" borderId="0" xfId="0" applyFont="1"/>
    <xf numFmtId="0" fontId="19" fillId="0" borderId="0" xfId="0" applyFont="1" applyAlignment="1">
      <alignment horizontal="center"/>
    </xf>
    <xf numFmtId="0" fontId="3" fillId="0" borderId="0" xfId="0" applyFont="1" applyAlignment="1">
      <alignment horizontal="center"/>
    </xf>
    <xf numFmtId="0" fontId="19" fillId="0" borderId="4" xfId="0" applyFont="1" applyBorder="1" applyAlignment="1">
      <alignment horizontal="center"/>
    </xf>
    <xf numFmtId="0" fontId="20" fillId="0" borderId="3" xfId="0" applyFont="1" applyBorder="1" applyAlignment="1">
      <alignment horizontal="left"/>
    </xf>
    <xf numFmtId="0" fontId="12" fillId="0" borderId="0" xfId="0" applyFont="1" applyAlignment="1">
      <alignment horizontal="center"/>
    </xf>
    <xf numFmtId="0" fontId="12" fillId="0" borderId="4" xfId="0" applyFont="1" applyBorder="1" applyAlignment="1">
      <alignment horizontal="center"/>
    </xf>
    <xf numFmtId="0" fontId="11" fillId="0" borderId="0" xfId="0" applyFont="1"/>
    <xf numFmtId="0" fontId="0" fillId="0" borderId="0" xfId="0"/>
    <xf numFmtId="0" fontId="19" fillId="0" borderId="2" xfId="0" applyFont="1" applyBorder="1" applyAlignment="1">
      <alignment horizontal="center"/>
    </xf>
    <xf numFmtId="0" fontId="7" fillId="0" borderId="1" xfId="0" applyFont="1" applyBorder="1" applyAlignment="1">
      <alignment horizontal="justify" vertical="justify"/>
    </xf>
    <xf numFmtId="0" fontId="7" fillId="0" borderId="0" xfId="0" applyFont="1" applyAlignment="1">
      <alignment horizontal="justify" vertical="justify" wrapText="1"/>
    </xf>
    <xf numFmtId="0" fontId="23" fillId="0" borderId="13" xfId="0" applyFont="1" applyBorder="1" applyAlignment="1">
      <alignment horizontal="justify" vertical="justify"/>
    </xf>
    <xf numFmtId="0" fontId="23" fillId="0" borderId="14" xfId="0" applyFont="1" applyBorder="1" applyAlignment="1">
      <alignment horizontal="justify" vertical="justify"/>
    </xf>
    <xf numFmtId="0" fontId="23" fillId="0" borderId="15" xfId="0" applyFont="1" applyBorder="1" applyAlignment="1">
      <alignment horizontal="justify" vertical="justify"/>
    </xf>
    <xf numFmtId="0" fontId="23" fillId="0" borderId="16" xfId="0" applyFont="1" applyBorder="1" applyAlignment="1">
      <alignment horizontal="justify" vertical="justify"/>
    </xf>
    <xf numFmtId="0" fontId="23" fillId="0" borderId="0" xfId="0" applyFont="1" applyAlignment="1">
      <alignment horizontal="justify" vertical="justify"/>
    </xf>
    <xf numFmtId="0" fontId="23" fillId="0" borderId="17" xfId="0" applyFont="1" applyBorder="1" applyAlignment="1">
      <alignment horizontal="justify" vertical="justify"/>
    </xf>
    <xf numFmtId="0" fontId="23" fillId="0" borderId="18" xfId="0" applyFont="1" applyBorder="1" applyAlignment="1">
      <alignment horizontal="justify" vertical="justify"/>
    </xf>
    <xf numFmtId="0" fontId="23" fillId="0" borderId="19" xfId="0" applyFont="1" applyBorder="1" applyAlignment="1">
      <alignment horizontal="justify" vertical="justify"/>
    </xf>
    <xf numFmtId="0" fontId="23" fillId="0" borderId="20" xfId="0" applyFont="1" applyBorder="1" applyAlignment="1">
      <alignment horizontal="justify" vertical="justify"/>
    </xf>
  </cellXfs>
  <cellStyles count="6">
    <cellStyle name="Normal" xfId="0" builtinId="0"/>
    <cellStyle name="Normal 2" xfId="1" xr:uid="{00000000-0005-0000-0000-000001000000}"/>
    <cellStyle name="Porcentagem" xfId="2" builtinId="5"/>
    <cellStyle name="Porcentagem 2" xfId="3" xr:uid="{00000000-0005-0000-0000-000003000000}"/>
    <cellStyle name="Vírgula" xfId="4" builtinId="3"/>
    <cellStyle name="Vírgula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62"/>
  <sheetViews>
    <sheetView topLeftCell="A79" workbookViewId="0">
      <selection activeCell="A8" sqref="A8"/>
    </sheetView>
  </sheetViews>
  <sheetFormatPr defaultRowHeight="12.75" x14ac:dyDescent="0.2"/>
  <cols>
    <col min="1" max="1" width="26" customWidth="1"/>
    <col min="2" max="2" width="13.7109375" customWidth="1"/>
    <col min="3" max="3" width="11.85546875" customWidth="1"/>
    <col min="4" max="4" width="12.7109375" customWidth="1"/>
    <col min="5" max="5" width="11.7109375" customWidth="1"/>
    <col min="6" max="6" width="11.42578125" customWidth="1"/>
    <col min="7" max="10" width="9.42578125" bestFit="1" customWidth="1"/>
    <col min="11" max="13" width="10.42578125" bestFit="1" customWidth="1"/>
  </cols>
  <sheetData>
    <row r="1" spans="1:13" ht="26.25" x14ac:dyDescent="0.4">
      <c r="A1" s="31" t="s">
        <v>74</v>
      </c>
      <c r="B1" s="32" t="s">
        <v>72</v>
      </c>
      <c r="C1" s="33"/>
      <c r="D1" s="34"/>
      <c r="E1" s="35"/>
    </row>
    <row r="2" spans="1:13" x14ac:dyDescent="0.2">
      <c r="A2" s="32"/>
      <c r="B2" s="33"/>
      <c r="C2" s="33"/>
      <c r="D2" s="34"/>
      <c r="E2" s="35"/>
    </row>
    <row r="3" spans="1:13" x14ac:dyDescent="0.2">
      <c r="A3" s="36" t="s">
        <v>75</v>
      </c>
      <c r="B3" s="28"/>
      <c r="C3" s="28"/>
      <c r="D3" s="37"/>
      <c r="E3" s="37"/>
    </row>
    <row r="4" spans="1:13" x14ac:dyDescent="0.2">
      <c r="A4" s="36" t="s">
        <v>76</v>
      </c>
      <c r="B4" s="28"/>
      <c r="C4" s="28"/>
      <c r="D4" s="37"/>
      <c r="E4" s="37"/>
    </row>
    <row r="5" spans="1:13" x14ac:dyDescent="0.2">
      <c r="A5" s="17"/>
      <c r="B5" s="17"/>
      <c r="C5" s="17"/>
      <c r="D5" s="17"/>
      <c r="E5" s="17"/>
    </row>
    <row r="6" spans="1:13" x14ac:dyDescent="0.2">
      <c r="A6" s="28" t="s">
        <v>73</v>
      </c>
      <c r="B6" s="28"/>
      <c r="C6" s="28"/>
      <c r="D6" s="28"/>
      <c r="E6" s="28"/>
    </row>
    <row r="7" spans="1:13" x14ac:dyDescent="0.2">
      <c r="A7" s="123" t="s">
        <v>100</v>
      </c>
      <c r="B7" s="123"/>
      <c r="C7" s="123"/>
      <c r="D7" s="123"/>
      <c r="E7" s="123"/>
    </row>
    <row r="8" spans="1:13" x14ac:dyDescent="0.2">
      <c r="A8" t="s">
        <v>102</v>
      </c>
    </row>
    <row r="11" spans="1:13" s="1" customFormat="1" ht="13.5" thickBot="1" x14ac:dyDescent="0.25">
      <c r="A11" s="150" t="s">
        <v>2</v>
      </c>
      <c r="B11" s="151"/>
      <c r="C11" s="151"/>
      <c r="D11" s="151"/>
      <c r="E11" s="151"/>
      <c r="F11" s="151"/>
      <c r="G11" s="151"/>
      <c r="H11" s="151"/>
      <c r="I11" s="151"/>
      <c r="J11" s="151"/>
      <c r="K11" s="151"/>
      <c r="L11" s="151"/>
      <c r="M11" s="151"/>
    </row>
    <row r="12" spans="1:13" x14ac:dyDescent="0.2">
      <c r="A12" s="80" t="s">
        <v>22</v>
      </c>
      <c r="B12" s="48">
        <v>1990</v>
      </c>
      <c r="C12" s="48">
        <v>1990</v>
      </c>
      <c r="D12" s="48">
        <v>1990</v>
      </c>
      <c r="E12" s="48">
        <v>1990</v>
      </c>
      <c r="F12" s="48">
        <v>1990</v>
      </c>
      <c r="G12" s="48">
        <v>1990</v>
      </c>
      <c r="H12" s="48">
        <v>1990</v>
      </c>
      <c r="I12" s="48">
        <v>1990</v>
      </c>
      <c r="J12" s="48">
        <v>1990</v>
      </c>
      <c r="K12" s="48">
        <v>1990</v>
      </c>
      <c r="L12" s="48">
        <v>1990</v>
      </c>
      <c r="M12" s="48">
        <v>1990</v>
      </c>
    </row>
    <row r="13" spans="1:13" ht="13.5" thickBot="1" x14ac:dyDescent="0.25">
      <c r="A13" s="81" t="s">
        <v>23</v>
      </c>
      <c r="B13" s="67" t="s">
        <v>8</v>
      </c>
      <c r="C13" s="67" t="s">
        <v>9</v>
      </c>
      <c r="D13" s="67" t="s">
        <v>10</v>
      </c>
      <c r="E13" s="67" t="s">
        <v>11</v>
      </c>
      <c r="F13" s="68" t="s">
        <v>12</v>
      </c>
      <c r="G13" s="68" t="s">
        <v>13</v>
      </c>
      <c r="H13" s="68" t="s">
        <v>14</v>
      </c>
      <c r="I13" s="68" t="s">
        <v>15</v>
      </c>
      <c r="J13" s="68" t="s">
        <v>16</v>
      </c>
      <c r="K13" s="68" t="s">
        <v>17</v>
      </c>
      <c r="L13" s="68" t="s">
        <v>18</v>
      </c>
      <c r="M13" s="68" t="s">
        <v>19</v>
      </c>
    </row>
    <row r="14" spans="1:13" s="1" customFormat="1" x14ac:dyDescent="0.2">
      <c r="A14" s="1" t="s">
        <v>78</v>
      </c>
      <c r="B14" s="70">
        <v>0</v>
      </c>
      <c r="C14" s="70">
        <v>1</v>
      </c>
      <c r="D14" s="70">
        <v>1</v>
      </c>
      <c r="E14" s="70">
        <v>1</v>
      </c>
      <c r="F14" s="70">
        <v>1</v>
      </c>
      <c r="G14" s="70">
        <v>0</v>
      </c>
      <c r="H14" s="70">
        <v>1</v>
      </c>
      <c r="I14" s="70">
        <v>1</v>
      </c>
      <c r="J14" s="70">
        <v>0</v>
      </c>
      <c r="K14" s="70">
        <v>0</v>
      </c>
      <c r="L14" s="70">
        <v>0</v>
      </c>
      <c r="M14" s="70">
        <v>0</v>
      </c>
    </row>
    <row r="15" spans="1:13" s="1" customFormat="1" x14ac:dyDescent="0.2">
      <c r="A15" s="1" t="s">
        <v>79</v>
      </c>
      <c r="B15" s="70">
        <v>22</v>
      </c>
      <c r="C15" s="70">
        <v>39</v>
      </c>
      <c r="D15" s="70">
        <v>64</v>
      </c>
      <c r="E15" s="70">
        <v>76</v>
      </c>
      <c r="F15" s="70">
        <v>82</v>
      </c>
      <c r="G15" s="70">
        <v>90</v>
      </c>
      <c r="H15" s="70">
        <v>102</v>
      </c>
      <c r="I15" s="70">
        <v>107</v>
      </c>
      <c r="J15" s="70">
        <v>112</v>
      </c>
      <c r="K15" s="70">
        <v>131</v>
      </c>
      <c r="L15" s="70">
        <v>125</v>
      </c>
      <c r="M15" s="70">
        <v>103</v>
      </c>
    </row>
    <row r="16" spans="1:13" s="1" customFormat="1" x14ac:dyDescent="0.2">
      <c r="A16" s="1" t="s">
        <v>0</v>
      </c>
      <c r="B16" s="70">
        <v>0</v>
      </c>
      <c r="C16" s="70">
        <v>0</v>
      </c>
      <c r="D16" s="70">
        <v>0</v>
      </c>
      <c r="E16" s="70">
        <v>0</v>
      </c>
      <c r="F16" s="70">
        <v>449</v>
      </c>
      <c r="G16" s="70">
        <v>781</v>
      </c>
      <c r="H16" s="70">
        <v>815</v>
      </c>
      <c r="I16" s="70">
        <v>880</v>
      </c>
      <c r="J16" s="70">
        <v>690</v>
      </c>
      <c r="K16" s="70">
        <v>829</v>
      </c>
      <c r="L16" s="70">
        <v>752</v>
      </c>
      <c r="M16" s="70">
        <v>856</v>
      </c>
    </row>
    <row r="17" spans="1:13" s="1" customFormat="1" x14ac:dyDescent="0.2">
      <c r="A17" s="1" t="s">
        <v>1</v>
      </c>
      <c r="B17" s="70">
        <v>2290</v>
      </c>
      <c r="C17" s="70">
        <v>4140</v>
      </c>
      <c r="D17" s="70">
        <v>4306</v>
      </c>
      <c r="E17" s="70">
        <v>4181</v>
      </c>
      <c r="F17" s="70">
        <v>3522</v>
      </c>
      <c r="G17" s="70">
        <v>2789</v>
      </c>
      <c r="H17" s="70">
        <v>2516</v>
      </c>
      <c r="I17" s="70">
        <v>2917</v>
      </c>
      <c r="J17" s="70">
        <v>2421</v>
      </c>
      <c r="K17" s="70">
        <v>2006</v>
      </c>
      <c r="L17" s="70">
        <v>2231</v>
      </c>
      <c r="M17" s="70">
        <v>2098</v>
      </c>
    </row>
    <row r="18" spans="1:13" s="1" customFormat="1" x14ac:dyDescent="0.2">
      <c r="A18" s="1" t="s">
        <v>80</v>
      </c>
      <c r="B18" s="70">
        <v>0</v>
      </c>
      <c r="C18" s="70">
        <v>0</v>
      </c>
      <c r="D18" s="70">
        <v>1570</v>
      </c>
      <c r="E18" s="70">
        <v>1988</v>
      </c>
      <c r="F18" s="70">
        <v>2358</v>
      </c>
      <c r="G18" s="70">
        <v>3169</v>
      </c>
      <c r="H18" s="70">
        <v>3974</v>
      </c>
      <c r="I18" s="70">
        <v>5023</v>
      </c>
      <c r="J18" s="70">
        <v>6001</v>
      </c>
      <c r="K18" s="70">
        <v>7507</v>
      </c>
      <c r="L18" s="70">
        <v>9092</v>
      </c>
      <c r="M18" s="70">
        <v>10854</v>
      </c>
    </row>
    <row r="19" spans="1:13" s="1" customFormat="1" x14ac:dyDescent="0.2">
      <c r="A19" s="1" t="s">
        <v>81</v>
      </c>
      <c r="B19" s="70">
        <v>0</v>
      </c>
      <c r="C19" s="70">
        <v>0</v>
      </c>
      <c r="D19" s="70">
        <v>0</v>
      </c>
      <c r="E19" s="70">
        <v>0</v>
      </c>
      <c r="F19" s="70">
        <v>0</v>
      </c>
      <c r="G19" s="70">
        <v>0</v>
      </c>
      <c r="H19" s="70">
        <v>0</v>
      </c>
      <c r="I19" s="70">
        <v>0</v>
      </c>
      <c r="J19" s="70">
        <v>0</v>
      </c>
      <c r="K19" s="70">
        <v>0</v>
      </c>
      <c r="L19" s="70">
        <v>0</v>
      </c>
      <c r="M19" s="70">
        <v>0</v>
      </c>
    </row>
    <row r="20" spans="1:13" s="1" customFormat="1" x14ac:dyDescent="0.2">
      <c r="A20" s="1" t="s">
        <v>82</v>
      </c>
      <c r="B20" s="70">
        <v>0</v>
      </c>
      <c r="C20" s="70">
        <v>0</v>
      </c>
      <c r="D20" s="70">
        <v>0</v>
      </c>
      <c r="E20" s="70">
        <v>0</v>
      </c>
      <c r="F20" s="70">
        <v>0</v>
      </c>
      <c r="G20" s="70">
        <v>0</v>
      </c>
      <c r="H20" s="70">
        <v>0</v>
      </c>
      <c r="I20" s="70">
        <v>0</v>
      </c>
      <c r="J20" s="70">
        <v>0</v>
      </c>
      <c r="K20" s="70">
        <v>0</v>
      </c>
      <c r="L20" s="70">
        <v>0</v>
      </c>
      <c r="M20" s="70">
        <v>0</v>
      </c>
    </row>
    <row r="21" spans="1:13" s="1" customFormat="1" x14ac:dyDescent="0.2">
      <c r="A21" s="1" t="s">
        <v>83</v>
      </c>
      <c r="B21" s="70">
        <v>0</v>
      </c>
      <c r="C21" s="70">
        <v>0</v>
      </c>
      <c r="D21" s="70">
        <v>0</v>
      </c>
      <c r="E21" s="70">
        <v>0</v>
      </c>
      <c r="F21" s="70">
        <v>0</v>
      </c>
      <c r="G21" s="70">
        <v>0</v>
      </c>
      <c r="H21" s="70">
        <v>0</v>
      </c>
      <c r="I21" s="70">
        <v>0</v>
      </c>
      <c r="J21" s="70">
        <v>0</v>
      </c>
      <c r="K21" s="70">
        <v>0</v>
      </c>
      <c r="L21" s="70">
        <v>0</v>
      </c>
      <c r="M21" s="70">
        <v>0</v>
      </c>
    </row>
    <row r="22" spans="1:13" s="1" customFormat="1" x14ac:dyDescent="0.2">
      <c r="A22" s="1" t="s">
        <v>84</v>
      </c>
      <c r="B22" s="70">
        <v>0</v>
      </c>
      <c r="C22" s="70">
        <v>0</v>
      </c>
      <c r="D22" s="70">
        <v>0</v>
      </c>
      <c r="E22" s="70">
        <v>0</v>
      </c>
      <c r="F22" s="70">
        <v>0</v>
      </c>
      <c r="G22" s="70">
        <v>0</v>
      </c>
      <c r="H22" s="70">
        <v>0</v>
      </c>
      <c r="I22" s="70">
        <v>0</v>
      </c>
      <c r="J22" s="70">
        <v>0</v>
      </c>
      <c r="K22" s="70">
        <v>0</v>
      </c>
      <c r="L22" s="70">
        <v>0</v>
      </c>
      <c r="M22" s="70">
        <v>0</v>
      </c>
    </row>
    <row r="23" spans="1:13" s="1" customFormat="1" x14ac:dyDescent="0.2">
      <c r="A23" s="1" t="s">
        <v>85</v>
      </c>
      <c r="B23" s="70">
        <v>0</v>
      </c>
      <c r="C23" s="70">
        <v>0</v>
      </c>
      <c r="D23" s="70">
        <v>0</v>
      </c>
      <c r="E23" s="70">
        <v>0</v>
      </c>
      <c r="F23" s="70">
        <v>0</v>
      </c>
      <c r="G23" s="70">
        <v>0</v>
      </c>
      <c r="H23" s="70">
        <v>0</v>
      </c>
      <c r="I23" s="70">
        <v>0</v>
      </c>
      <c r="J23" s="70">
        <v>0</v>
      </c>
      <c r="K23" s="70">
        <v>0</v>
      </c>
      <c r="L23" s="70">
        <v>0</v>
      </c>
      <c r="M23" s="70">
        <v>0</v>
      </c>
    </row>
    <row r="24" spans="1:13" s="1" customFormat="1" x14ac:dyDescent="0.2">
      <c r="A24" s="1" t="s">
        <v>86</v>
      </c>
      <c r="B24" s="70">
        <v>0</v>
      </c>
      <c r="C24" s="70">
        <v>0</v>
      </c>
      <c r="D24" s="70">
        <v>0</v>
      </c>
      <c r="E24" s="70">
        <v>0</v>
      </c>
      <c r="F24" s="70">
        <v>0</v>
      </c>
      <c r="G24" s="70">
        <v>0</v>
      </c>
      <c r="H24" s="70">
        <v>0</v>
      </c>
      <c r="I24" s="70">
        <v>0</v>
      </c>
      <c r="J24" s="70">
        <v>0</v>
      </c>
      <c r="K24" s="70">
        <v>0</v>
      </c>
      <c r="L24" s="70">
        <v>0</v>
      </c>
      <c r="M24" s="70">
        <v>0</v>
      </c>
    </row>
    <row r="25" spans="1:13" s="1" customFormat="1" x14ac:dyDescent="0.2">
      <c r="A25" s="1" t="s">
        <v>87</v>
      </c>
      <c r="B25" s="70">
        <v>0</v>
      </c>
      <c r="C25" s="70">
        <v>0</v>
      </c>
      <c r="D25" s="70">
        <v>0</v>
      </c>
      <c r="E25" s="70">
        <v>0</v>
      </c>
      <c r="F25" s="70">
        <v>0</v>
      </c>
      <c r="G25" s="70">
        <v>0</v>
      </c>
      <c r="H25" s="70">
        <v>0</v>
      </c>
      <c r="I25" s="70">
        <v>0</v>
      </c>
      <c r="J25" s="70">
        <v>0</v>
      </c>
      <c r="K25" s="70">
        <v>0</v>
      </c>
      <c r="L25" s="70">
        <v>0</v>
      </c>
      <c r="M25" s="70">
        <v>0</v>
      </c>
    </row>
    <row r="26" spans="1:13" s="1" customFormat="1" x14ac:dyDescent="0.2">
      <c r="A26" s="1" t="s">
        <v>88</v>
      </c>
      <c r="B26" s="70">
        <v>0</v>
      </c>
      <c r="C26" s="70">
        <v>0</v>
      </c>
      <c r="D26" s="70">
        <v>0</v>
      </c>
      <c r="E26" s="70">
        <v>0</v>
      </c>
      <c r="F26" s="70">
        <v>0</v>
      </c>
      <c r="G26" s="70">
        <v>0</v>
      </c>
      <c r="H26" s="70">
        <v>0</v>
      </c>
      <c r="I26" s="70">
        <v>0</v>
      </c>
      <c r="J26" s="70">
        <v>0</v>
      </c>
      <c r="K26" s="70">
        <v>0</v>
      </c>
      <c r="L26" s="70">
        <v>0</v>
      </c>
      <c r="M26" s="70">
        <v>0</v>
      </c>
    </row>
    <row r="27" spans="1:13" s="1" customFormat="1" x14ac:dyDescent="0.2">
      <c r="A27" s="1" t="s">
        <v>89</v>
      </c>
      <c r="B27" s="70">
        <v>0</v>
      </c>
      <c r="C27" s="70">
        <v>0</v>
      </c>
      <c r="D27" s="70">
        <v>0</v>
      </c>
      <c r="E27" s="70">
        <v>0</v>
      </c>
      <c r="F27" s="70">
        <v>0</v>
      </c>
      <c r="G27" s="70">
        <v>0</v>
      </c>
      <c r="H27" s="70">
        <v>0</v>
      </c>
      <c r="I27" s="70">
        <v>0</v>
      </c>
      <c r="J27" s="70">
        <v>0</v>
      </c>
      <c r="K27" s="70">
        <v>0</v>
      </c>
      <c r="L27" s="70">
        <v>0</v>
      </c>
      <c r="M27" s="70">
        <v>0</v>
      </c>
    </row>
    <row r="28" spans="1:13" s="1" customFormat="1" x14ac:dyDescent="0.2">
      <c r="A28" s="1" t="s">
        <v>90</v>
      </c>
      <c r="B28" s="70">
        <v>0</v>
      </c>
      <c r="C28" s="70">
        <v>0</v>
      </c>
      <c r="D28" s="70">
        <v>0</v>
      </c>
      <c r="E28" s="70">
        <v>0</v>
      </c>
      <c r="F28" s="70">
        <v>0</v>
      </c>
      <c r="G28" s="70">
        <v>0</v>
      </c>
      <c r="H28" s="70">
        <v>0</v>
      </c>
      <c r="I28" s="70">
        <v>0</v>
      </c>
      <c r="J28" s="70">
        <v>0</v>
      </c>
      <c r="K28" s="70">
        <v>0</v>
      </c>
      <c r="L28" s="70">
        <v>0</v>
      </c>
      <c r="M28" s="70">
        <v>0</v>
      </c>
    </row>
    <row r="29" spans="1:13" s="1" customFormat="1" x14ac:dyDescent="0.2">
      <c r="A29" s="72" t="s">
        <v>92</v>
      </c>
      <c r="B29" s="70">
        <v>0</v>
      </c>
      <c r="C29" s="70">
        <v>0</v>
      </c>
      <c r="D29" s="70">
        <v>0</v>
      </c>
      <c r="E29" s="70">
        <v>0</v>
      </c>
      <c r="F29" s="70">
        <v>0</v>
      </c>
      <c r="G29" s="70">
        <v>0</v>
      </c>
      <c r="H29" s="70">
        <v>0</v>
      </c>
      <c r="I29" s="70">
        <v>0</v>
      </c>
      <c r="J29" s="70">
        <v>0</v>
      </c>
      <c r="K29" s="70">
        <v>0</v>
      </c>
      <c r="L29" s="70">
        <v>0</v>
      </c>
      <c r="M29" s="70">
        <v>0</v>
      </c>
    </row>
    <row r="30" spans="1:13" s="1" customFormat="1" ht="13.5" thickBot="1" x14ac:dyDescent="0.25">
      <c r="A30" s="1" t="s">
        <v>93</v>
      </c>
      <c r="B30" s="70">
        <v>257</v>
      </c>
      <c r="C30" s="70">
        <v>401</v>
      </c>
      <c r="D30" s="70">
        <v>692</v>
      </c>
      <c r="E30" s="70">
        <v>1276</v>
      </c>
      <c r="F30" s="70">
        <v>1847</v>
      </c>
      <c r="G30" s="70">
        <v>1993</v>
      </c>
      <c r="H30" s="70">
        <v>2183</v>
      </c>
      <c r="I30" s="70">
        <v>2465</v>
      </c>
      <c r="J30" s="70">
        <v>2726</v>
      </c>
      <c r="K30" s="70">
        <v>3076</v>
      </c>
      <c r="L30" s="70">
        <v>3498</v>
      </c>
      <c r="M30" s="70">
        <v>3996</v>
      </c>
    </row>
    <row r="31" spans="1:13" s="1" customFormat="1" ht="13.5" thickBot="1" x14ac:dyDescent="0.25">
      <c r="A31" s="73" t="s">
        <v>2</v>
      </c>
      <c r="B31" s="83">
        <f t="shared" ref="B31:L31" si="0">SUM(B14:B30)</f>
        <v>2569</v>
      </c>
      <c r="C31" s="83">
        <f t="shared" si="0"/>
        <v>4581</v>
      </c>
      <c r="D31" s="83">
        <f t="shared" si="0"/>
        <v>6633</v>
      </c>
      <c r="E31" s="83">
        <f t="shared" si="0"/>
        <v>7522</v>
      </c>
      <c r="F31" s="83">
        <f t="shared" si="0"/>
        <v>8259</v>
      </c>
      <c r="G31" s="83">
        <f t="shared" si="0"/>
        <v>8822</v>
      </c>
      <c r="H31" s="83">
        <f t="shared" si="0"/>
        <v>9591</v>
      </c>
      <c r="I31" s="83">
        <f t="shared" si="0"/>
        <v>11393</v>
      </c>
      <c r="J31" s="83">
        <f t="shared" si="0"/>
        <v>11950</v>
      </c>
      <c r="K31" s="83">
        <f t="shared" si="0"/>
        <v>13549</v>
      </c>
      <c r="L31" s="83">
        <f t="shared" si="0"/>
        <v>15698</v>
      </c>
      <c r="M31" s="83">
        <f>SUM(M14:M30)</f>
        <v>17907</v>
      </c>
    </row>
    <row r="32" spans="1:13" s="1" customFormat="1" ht="13.5" thickBot="1" x14ac:dyDescent="0.25">
      <c r="A32" s="75" t="s">
        <v>96</v>
      </c>
      <c r="B32" s="76">
        <f>B58</f>
        <v>0.42896068509147528</v>
      </c>
      <c r="C32" s="76">
        <f t="shared" ref="C32:M32" si="1">C58</f>
        <v>0.4025321982099978</v>
      </c>
      <c r="D32" s="76">
        <f t="shared" si="1"/>
        <v>0.14081109603497663</v>
      </c>
      <c r="E32" s="76">
        <f t="shared" si="1"/>
        <v>0.17136399893645307</v>
      </c>
      <c r="F32" s="76">
        <f t="shared" si="1"/>
        <v>0.17132824797190943</v>
      </c>
      <c r="G32" s="76">
        <f t="shared" si="1"/>
        <v>0.16356835184765359</v>
      </c>
      <c r="H32" s="76">
        <f t="shared" si="1"/>
        <v>0.17015952455426964</v>
      </c>
      <c r="I32" s="76">
        <f t="shared" si="1"/>
        <v>0.15070657421223557</v>
      </c>
      <c r="J32" s="76">
        <f t="shared" si="1"/>
        <v>0.13606694560669455</v>
      </c>
      <c r="K32" s="76">
        <f t="shared" si="1"/>
        <v>0.1355081555834379</v>
      </c>
      <c r="L32" s="76">
        <f t="shared" si="1"/>
        <v>0.12084341954389094</v>
      </c>
      <c r="M32" s="76">
        <f t="shared" si="1"/>
        <v>0.12179594571955102</v>
      </c>
    </row>
    <row r="33" spans="1:13" s="1" customFormat="1" ht="13.5" thickBot="1" x14ac:dyDescent="0.25">
      <c r="A33" s="75" t="s">
        <v>97</v>
      </c>
      <c r="B33" s="76">
        <f>B83</f>
        <v>0.57103931490852466</v>
      </c>
      <c r="C33" s="76">
        <f t="shared" ref="C33:M33" si="2">C83</f>
        <v>0.59746780179000214</v>
      </c>
      <c r="D33" s="76">
        <f t="shared" si="2"/>
        <v>0.85918890396502334</v>
      </c>
      <c r="E33" s="76">
        <f t="shared" si="2"/>
        <v>0.82863600106354696</v>
      </c>
      <c r="F33" s="76">
        <f t="shared" si="2"/>
        <v>0.82867175202809051</v>
      </c>
      <c r="G33" s="76">
        <f t="shared" si="2"/>
        <v>0.83643164815234639</v>
      </c>
      <c r="H33" s="76">
        <f t="shared" si="2"/>
        <v>0.82984047544573036</v>
      </c>
      <c r="I33" s="76">
        <f t="shared" si="2"/>
        <v>0.84929342578776446</v>
      </c>
      <c r="J33" s="76">
        <f t="shared" si="2"/>
        <v>0.86393305439330548</v>
      </c>
      <c r="K33" s="76">
        <f t="shared" si="2"/>
        <v>0.86449184441656213</v>
      </c>
      <c r="L33" s="76">
        <f t="shared" si="2"/>
        <v>0.879156580456109</v>
      </c>
      <c r="M33" s="76">
        <f t="shared" si="2"/>
        <v>0.87820405428044901</v>
      </c>
    </row>
    <row r="34" spans="1:13" s="1" customFormat="1" x14ac:dyDescent="0.2">
      <c r="A34" s="149" t="s">
        <v>71</v>
      </c>
      <c r="B34" s="149"/>
      <c r="C34" s="149"/>
      <c r="D34" s="149"/>
      <c r="E34" s="70"/>
      <c r="F34" s="70"/>
      <c r="G34" s="70"/>
      <c r="H34" s="70"/>
      <c r="I34" s="70"/>
      <c r="J34" s="70"/>
      <c r="K34" s="70"/>
      <c r="L34" s="70"/>
      <c r="M34" s="70"/>
    </row>
    <row r="35" spans="1:13" s="1" customFormat="1" x14ac:dyDescent="0.2"/>
    <row r="36" spans="1:13" s="1" customFormat="1" x14ac:dyDescent="0.2"/>
    <row r="37" spans="1:13" s="1" customFormat="1" ht="13.5" thickBot="1" x14ac:dyDescent="0.25">
      <c r="A37" s="150" t="s">
        <v>3</v>
      </c>
      <c r="B37" s="151"/>
      <c r="C37" s="151"/>
      <c r="D37" s="151"/>
      <c r="E37" s="151"/>
      <c r="F37" s="151"/>
      <c r="G37" s="151"/>
      <c r="H37" s="151"/>
      <c r="I37" s="151"/>
      <c r="J37" s="151"/>
      <c r="K37" s="151"/>
      <c r="L37" s="151"/>
      <c r="M37" s="151"/>
    </row>
    <row r="38" spans="1:13" x14ac:dyDescent="0.2">
      <c r="A38" s="80" t="s">
        <v>22</v>
      </c>
      <c r="B38" s="48">
        <v>1990</v>
      </c>
      <c r="C38" s="48">
        <v>1990</v>
      </c>
      <c r="D38" s="48">
        <v>1990</v>
      </c>
      <c r="E38" s="48">
        <v>1990</v>
      </c>
      <c r="F38" s="48">
        <v>1990</v>
      </c>
      <c r="G38" s="48">
        <v>1990</v>
      </c>
      <c r="H38" s="48">
        <v>1990</v>
      </c>
      <c r="I38" s="48">
        <v>1990</v>
      </c>
      <c r="J38" s="48">
        <v>1990</v>
      </c>
      <c r="K38" s="48">
        <v>1990</v>
      </c>
      <c r="L38" s="48">
        <v>1990</v>
      </c>
      <c r="M38" s="48">
        <v>1990</v>
      </c>
    </row>
    <row r="39" spans="1:13" ht="13.5" thickBot="1" x14ac:dyDescent="0.25">
      <c r="A39" s="81" t="s">
        <v>23</v>
      </c>
      <c r="B39" s="67" t="s">
        <v>8</v>
      </c>
      <c r="C39" s="67" t="s">
        <v>9</v>
      </c>
      <c r="D39" s="67" t="s">
        <v>10</v>
      </c>
      <c r="E39" s="67" t="s">
        <v>11</v>
      </c>
      <c r="F39" s="68" t="s">
        <v>12</v>
      </c>
      <c r="G39" s="68" t="s">
        <v>13</v>
      </c>
      <c r="H39" s="68" t="s">
        <v>14</v>
      </c>
      <c r="I39" s="68" t="s">
        <v>15</v>
      </c>
      <c r="J39" s="68" t="s">
        <v>16</v>
      </c>
      <c r="K39" s="68" t="s">
        <v>17</v>
      </c>
      <c r="L39" s="68" t="s">
        <v>18</v>
      </c>
      <c r="M39" s="68" t="s">
        <v>19</v>
      </c>
    </row>
    <row r="40" spans="1:13" s="1" customFormat="1" x14ac:dyDescent="0.2">
      <c r="A40" s="1" t="s">
        <v>78</v>
      </c>
      <c r="B40" s="70">
        <v>0</v>
      </c>
      <c r="C40" s="70">
        <v>1</v>
      </c>
      <c r="D40" s="70">
        <v>1</v>
      </c>
      <c r="E40" s="70">
        <v>1</v>
      </c>
      <c r="F40" s="70">
        <v>1</v>
      </c>
      <c r="G40" s="70">
        <v>0</v>
      </c>
      <c r="H40" s="70">
        <v>1</v>
      </c>
      <c r="I40" s="70">
        <v>1</v>
      </c>
      <c r="J40" s="70">
        <v>0</v>
      </c>
      <c r="K40" s="70">
        <v>0</v>
      </c>
      <c r="L40" s="70">
        <v>0</v>
      </c>
      <c r="M40" s="70">
        <v>0</v>
      </c>
    </row>
    <row r="41" spans="1:13" s="1" customFormat="1" x14ac:dyDescent="0.2">
      <c r="A41" s="1" t="s">
        <v>79</v>
      </c>
      <c r="B41" s="70">
        <v>22</v>
      </c>
      <c r="C41" s="70">
        <v>39</v>
      </c>
      <c r="D41" s="70">
        <v>64</v>
      </c>
      <c r="E41" s="70">
        <v>76</v>
      </c>
      <c r="F41" s="70">
        <v>82</v>
      </c>
      <c r="G41" s="70">
        <v>90</v>
      </c>
      <c r="H41" s="70">
        <v>102</v>
      </c>
      <c r="I41" s="70">
        <v>107</v>
      </c>
      <c r="J41" s="70">
        <v>112</v>
      </c>
      <c r="K41" s="70">
        <v>131</v>
      </c>
      <c r="L41" s="70">
        <v>125</v>
      </c>
      <c r="M41" s="70">
        <v>103</v>
      </c>
    </row>
    <row r="42" spans="1:13" s="1" customFormat="1" x14ac:dyDescent="0.2">
      <c r="A42" s="1" t="s">
        <v>0</v>
      </c>
      <c r="B42" s="70">
        <v>0</v>
      </c>
      <c r="C42" s="70">
        <v>0</v>
      </c>
      <c r="D42" s="70">
        <v>0</v>
      </c>
      <c r="E42" s="70">
        <v>0</v>
      </c>
      <c r="F42" s="70">
        <v>449</v>
      </c>
      <c r="G42" s="70">
        <v>704</v>
      </c>
      <c r="H42" s="70">
        <v>790</v>
      </c>
      <c r="I42" s="70">
        <v>824</v>
      </c>
      <c r="J42" s="70">
        <v>688</v>
      </c>
      <c r="K42" s="70">
        <v>829</v>
      </c>
      <c r="L42" s="70">
        <v>693</v>
      </c>
      <c r="M42" s="70">
        <v>688</v>
      </c>
    </row>
    <row r="43" spans="1:13" s="1" customFormat="1" x14ac:dyDescent="0.2">
      <c r="A43" s="1" t="s">
        <v>1</v>
      </c>
      <c r="B43" s="70">
        <v>1080</v>
      </c>
      <c r="C43" s="70">
        <v>1804</v>
      </c>
      <c r="D43" s="70">
        <v>869</v>
      </c>
      <c r="E43" s="70">
        <v>1212</v>
      </c>
      <c r="F43" s="70">
        <v>883</v>
      </c>
      <c r="G43" s="70">
        <v>649</v>
      </c>
      <c r="H43" s="70">
        <v>739</v>
      </c>
      <c r="I43" s="70">
        <v>785</v>
      </c>
      <c r="J43" s="70">
        <v>826</v>
      </c>
      <c r="K43" s="70">
        <v>876</v>
      </c>
      <c r="L43" s="70">
        <v>1079</v>
      </c>
      <c r="M43" s="70">
        <v>1390</v>
      </c>
    </row>
    <row r="44" spans="1:13" s="1" customFormat="1" x14ac:dyDescent="0.2">
      <c r="A44" s="1" t="s">
        <v>80</v>
      </c>
      <c r="B44" s="70">
        <v>0</v>
      </c>
      <c r="C44" s="70">
        <v>0</v>
      </c>
      <c r="D44" s="70">
        <v>0</v>
      </c>
      <c r="E44" s="70">
        <v>0</v>
      </c>
      <c r="F44" s="70">
        <v>0</v>
      </c>
      <c r="G44" s="70">
        <v>0</v>
      </c>
      <c r="H44" s="70">
        <v>0</v>
      </c>
      <c r="I44" s="70">
        <v>0</v>
      </c>
      <c r="J44" s="70">
        <v>0</v>
      </c>
      <c r="K44" s="70">
        <v>0</v>
      </c>
      <c r="L44" s="70">
        <v>0</v>
      </c>
      <c r="M44" s="70">
        <v>0</v>
      </c>
    </row>
    <row r="45" spans="1:13" s="1" customFormat="1" x14ac:dyDescent="0.2">
      <c r="A45" s="1" t="s">
        <v>81</v>
      </c>
      <c r="B45" s="70">
        <v>0</v>
      </c>
      <c r="C45" s="70">
        <v>0</v>
      </c>
      <c r="D45" s="70">
        <v>0</v>
      </c>
      <c r="E45" s="70">
        <v>0</v>
      </c>
      <c r="F45" s="70">
        <v>0</v>
      </c>
      <c r="G45" s="70">
        <v>0</v>
      </c>
      <c r="H45" s="70">
        <v>0</v>
      </c>
      <c r="I45" s="70">
        <v>0</v>
      </c>
      <c r="J45" s="70">
        <v>0</v>
      </c>
      <c r="K45" s="70">
        <v>0</v>
      </c>
      <c r="L45" s="70">
        <v>0</v>
      </c>
      <c r="M45" s="70">
        <v>0</v>
      </c>
    </row>
    <row r="46" spans="1:13" s="1" customFormat="1" x14ac:dyDescent="0.2">
      <c r="A46" s="1" t="s">
        <v>82</v>
      </c>
      <c r="B46" s="70">
        <v>0</v>
      </c>
      <c r="C46" s="70">
        <v>0</v>
      </c>
      <c r="D46" s="70">
        <v>0</v>
      </c>
      <c r="E46" s="70">
        <v>0</v>
      </c>
      <c r="F46" s="70">
        <v>0</v>
      </c>
      <c r="G46" s="70">
        <v>0</v>
      </c>
      <c r="H46" s="70">
        <v>0</v>
      </c>
      <c r="I46" s="70">
        <v>0</v>
      </c>
      <c r="J46" s="70">
        <v>0</v>
      </c>
      <c r="K46" s="70">
        <v>0</v>
      </c>
      <c r="L46" s="70">
        <v>0</v>
      </c>
      <c r="M46" s="70">
        <v>0</v>
      </c>
    </row>
    <row r="47" spans="1:13" s="1" customFormat="1" x14ac:dyDescent="0.2">
      <c r="A47" s="1" t="s">
        <v>83</v>
      </c>
      <c r="B47" s="70">
        <v>0</v>
      </c>
      <c r="C47" s="70">
        <v>0</v>
      </c>
      <c r="D47" s="70">
        <v>0</v>
      </c>
      <c r="E47" s="70">
        <v>0</v>
      </c>
      <c r="F47" s="70">
        <v>0</v>
      </c>
      <c r="G47" s="70">
        <v>0</v>
      </c>
      <c r="H47" s="70">
        <v>0</v>
      </c>
      <c r="I47" s="70">
        <v>0</v>
      </c>
      <c r="J47" s="70">
        <v>0</v>
      </c>
      <c r="K47" s="70">
        <v>0</v>
      </c>
      <c r="L47" s="70">
        <v>0</v>
      </c>
      <c r="M47" s="70">
        <v>0</v>
      </c>
    </row>
    <row r="48" spans="1:13" s="1" customFormat="1" x14ac:dyDescent="0.2">
      <c r="A48" s="1" t="s">
        <v>84</v>
      </c>
      <c r="B48" s="70">
        <v>0</v>
      </c>
      <c r="C48" s="70">
        <v>0</v>
      </c>
      <c r="D48" s="70">
        <v>0</v>
      </c>
      <c r="E48" s="70">
        <v>0</v>
      </c>
      <c r="F48" s="70">
        <v>0</v>
      </c>
      <c r="G48" s="70">
        <v>0</v>
      </c>
      <c r="H48" s="70">
        <v>0</v>
      </c>
      <c r="I48" s="70">
        <v>0</v>
      </c>
      <c r="J48" s="70">
        <v>0</v>
      </c>
      <c r="K48" s="70">
        <v>0</v>
      </c>
      <c r="L48" s="70">
        <v>0</v>
      </c>
      <c r="M48" s="70">
        <v>0</v>
      </c>
    </row>
    <row r="49" spans="1:13" s="1" customFormat="1" x14ac:dyDescent="0.2">
      <c r="A49" s="1" t="s">
        <v>85</v>
      </c>
      <c r="B49" s="70">
        <v>0</v>
      </c>
      <c r="C49" s="70">
        <v>0</v>
      </c>
      <c r="D49" s="70">
        <v>0</v>
      </c>
      <c r="E49" s="70">
        <v>0</v>
      </c>
      <c r="F49" s="70">
        <v>0</v>
      </c>
      <c r="G49" s="70">
        <v>0</v>
      </c>
      <c r="H49" s="70">
        <v>0</v>
      </c>
      <c r="I49" s="70">
        <v>0</v>
      </c>
      <c r="J49" s="70">
        <v>0</v>
      </c>
      <c r="K49" s="70">
        <v>0</v>
      </c>
      <c r="L49" s="70">
        <v>0</v>
      </c>
      <c r="M49" s="70">
        <v>0</v>
      </c>
    </row>
    <row r="50" spans="1:13" s="1" customFormat="1" x14ac:dyDescent="0.2">
      <c r="A50" s="1" t="s">
        <v>86</v>
      </c>
      <c r="B50" s="70">
        <v>0</v>
      </c>
      <c r="C50" s="70">
        <v>0</v>
      </c>
      <c r="D50" s="70">
        <v>0</v>
      </c>
      <c r="E50" s="70">
        <v>0</v>
      </c>
      <c r="F50" s="70">
        <v>0</v>
      </c>
      <c r="G50" s="70">
        <v>0</v>
      </c>
      <c r="H50" s="70">
        <v>0</v>
      </c>
      <c r="I50" s="70">
        <v>0</v>
      </c>
      <c r="J50" s="70">
        <v>0</v>
      </c>
      <c r="K50" s="70">
        <v>0</v>
      </c>
      <c r="L50" s="70">
        <v>0</v>
      </c>
      <c r="M50" s="70">
        <v>0</v>
      </c>
    </row>
    <row r="51" spans="1:13" s="1" customFormat="1" x14ac:dyDescent="0.2">
      <c r="A51" s="1" t="s">
        <v>87</v>
      </c>
      <c r="B51" s="70">
        <v>0</v>
      </c>
      <c r="C51" s="70">
        <v>0</v>
      </c>
      <c r="D51" s="70">
        <v>0</v>
      </c>
      <c r="E51" s="70">
        <v>0</v>
      </c>
      <c r="F51" s="70">
        <v>0</v>
      </c>
      <c r="G51" s="70">
        <v>0</v>
      </c>
      <c r="H51" s="70">
        <v>0</v>
      </c>
      <c r="I51" s="70">
        <v>0</v>
      </c>
      <c r="J51" s="70">
        <v>0</v>
      </c>
      <c r="K51" s="70">
        <v>0</v>
      </c>
      <c r="L51" s="70">
        <v>0</v>
      </c>
      <c r="M51" s="70">
        <v>0</v>
      </c>
    </row>
    <row r="52" spans="1:13" s="1" customFormat="1" x14ac:dyDescent="0.2">
      <c r="A52" s="1" t="s">
        <v>88</v>
      </c>
      <c r="B52" s="70">
        <v>0</v>
      </c>
      <c r="C52" s="70">
        <v>0</v>
      </c>
      <c r="D52" s="70">
        <v>0</v>
      </c>
      <c r="E52" s="70">
        <v>0</v>
      </c>
      <c r="F52" s="70">
        <v>0</v>
      </c>
      <c r="G52" s="70">
        <v>0</v>
      </c>
      <c r="H52" s="70">
        <v>0</v>
      </c>
      <c r="I52" s="70">
        <v>0</v>
      </c>
      <c r="J52" s="70">
        <v>0</v>
      </c>
      <c r="K52" s="70">
        <v>0</v>
      </c>
      <c r="L52" s="70">
        <v>0</v>
      </c>
      <c r="M52" s="70">
        <v>0</v>
      </c>
    </row>
    <row r="53" spans="1:13" s="1" customFormat="1" x14ac:dyDescent="0.2">
      <c r="A53" s="1" t="s">
        <v>89</v>
      </c>
      <c r="B53" s="70">
        <v>0</v>
      </c>
      <c r="C53" s="70">
        <v>0</v>
      </c>
      <c r="D53" s="70">
        <v>0</v>
      </c>
      <c r="E53" s="70">
        <v>0</v>
      </c>
      <c r="F53" s="70">
        <v>0</v>
      </c>
      <c r="G53" s="70">
        <v>0</v>
      </c>
      <c r="H53" s="70">
        <v>0</v>
      </c>
      <c r="I53" s="70">
        <v>0</v>
      </c>
      <c r="J53" s="70">
        <v>0</v>
      </c>
      <c r="K53" s="70">
        <v>0</v>
      </c>
      <c r="L53" s="70">
        <v>0</v>
      </c>
      <c r="M53" s="70">
        <v>0</v>
      </c>
    </row>
    <row r="54" spans="1:13" s="1" customFormat="1" x14ac:dyDescent="0.2">
      <c r="A54" s="1" t="s">
        <v>90</v>
      </c>
      <c r="B54" s="70">
        <v>0</v>
      </c>
      <c r="C54" s="70">
        <v>0</v>
      </c>
      <c r="D54" s="70">
        <v>0</v>
      </c>
      <c r="E54" s="70">
        <v>0</v>
      </c>
      <c r="F54" s="70">
        <v>0</v>
      </c>
      <c r="G54" s="70">
        <v>0</v>
      </c>
      <c r="H54" s="70">
        <v>0</v>
      </c>
      <c r="I54" s="70">
        <v>0</v>
      </c>
      <c r="J54" s="70">
        <v>0</v>
      </c>
      <c r="K54" s="70">
        <v>0</v>
      </c>
      <c r="L54" s="70">
        <v>0</v>
      </c>
      <c r="M54" s="70">
        <v>0</v>
      </c>
    </row>
    <row r="55" spans="1:13" s="1" customFormat="1" x14ac:dyDescent="0.2">
      <c r="A55" s="72" t="s">
        <v>92</v>
      </c>
      <c r="B55" s="70">
        <v>0</v>
      </c>
      <c r="C55" s="70">
        <v>0</v>
      </c>
      <c r="D55" s="70">
        <v>0</v>
      </c>
      <c r="E55" s="70">
        <v>0</v>
      </c>
      <c r="F55" s="70">
        <v>0</v>
      </c>
      <c r="G55" s="70">
        <v>0</v>
      </c>
      <c r="H55" s="70">
        <v>0</v>
      </c>
      <c r="I55" s="70">
        <v>0</v>
      </c>
      <c r="J55" s="70">
        <v>0</v>
      </c>
      <c r="K55" s="70">
        <v>0</v>
      </c>
      <c r="L55" s="70">
        <v>0</v>
      </c>
      <c r="M55" s="70">
        <v>0</v>
      </c>
    </row>
    <row r="56" spans="1:13" s="1" customFormat="1" ht="13.5" thickBot="1" x14ac:dyDescent="0.25">
      <c r="A56" s="1" t="s">
        <v>93</v>
      </c>
      <c r="B56" s="70">
        <v>0</v>
      </c>
      <c r="C56" s="70">
        <v>0</v>
      </c>
      <c r="D56" s="70">
        <v>0</v>
      </c>
      <c r="E56" s="70">
        <v>0</v>
      </c>
      <c r="F56" s="70">
        <v>0</v>
      </c>
      <c r="G56" s="70">
        <v>0</v>
      </c>
      <c r="H56" s="70">
        <v>0</v>
      </c>
      <c r="I56" s="70">
        <v>0</v>
      </c>
      <c r="J56" s="70">
        <v>0</v>
      </c>
      <c r="K56" s="70">
        <v>0</v>
      </c>
      <c r="L56" s="70">
        <v>0</v>
      </c>
      <c r="M56" s="70">
        <v>0</v>
      </c>
    </row>
    <row r="57" spans="1:13" s="1" customFormat="1" ht="13.5" thickBot="1" x14ac:dyDescent="0.25">
      <c r="A57" s="73" t="s">
        <v>2</v>
      </c>
      <c r="B57" s="74">
        <f>SUM(B40:B56)</f>
        <v>1102</v>
      </c>
      <c r="C57" s="74">
        <f t="shared" ref="C57:M57" si="3">SUM(C40:C56)</f>
        <v>1844</v>
      </c>
      <c r="D57" s="74">
        <f t="shared" si="3"/>
        <v>934</v>
      </c>
      <c r="E57" s="74">
        <f t="shared" si="3"/>
        <v>1289</v>
      </c>
      <c r="F57" s="74">
        <f t="shared" si="3"/>
        <v>1415</v>
      </c>
      <c r="G57" s="74">
        <f t="shared" si="3"/>
        <v>1443</v>
      </c>
      <c r="H57" s="74">
        <f t="shared" si="3"/>
        <v>1632</v>
      </c>
      <c r="I57" s="74">
        <f t="shared" si="3"/>
        <v>1717</v>
      </c>
      <c r="J57" s="74">
        <f t="shared" si="3"/>
        <v>1626</v>
      </c>
      <c r="K57" s="74">
        <f t="shared" si="3"/>
        <v>1836</v>
      </c>
      <c r="L57" s="74">
        <f t="shared" si="3"/>
        <v>1897</v>
      </c>
      <c r="M57" s="74">
        <f t="shared" si="3"/>
        <v>2181</v>
      </c>
    </row>
    <row r="58" spans="1:13" s="1" customFormat="1" ht="13.5" thickBot="1" x14ac:dyDescent="0.25">
      <c r="A58" s="75" t="s">
        <v>95</v>
      </c>
      <c r="B58" s="76">
        <f>B57/B31</f>
        <v>0.42896068509147528</v>
      </c>
      <c r="C58" s="76">
        <f t="shared" ref="C58:M58" si="4">C57/C31</f>
        <v>0.4025321982099978</v>
      </c>
      <c r="D58" s="76">
        <f t="shared" si="4"/>
        <v>0.14081109603497663</v>
      </c>
      <c r="E58" s="76">
        <f t="shared" si="4"/>
        <v>0.17136399893645307</v>
      </c>
      <c r="F58" s="76">
        <f t="shared" si="4"/>
        <v>0.17132824797190943</v>
      </c>
      <c r="G58" s="76">
        <f t="shared" si="4"/>
        <v>0.16356835184765359</v>
      </c>
      <c r="H58" s="76">
        <f t="shared" si="4"/>
        <v>0.17015952455426964</v>
      </c>
      <c r="I58" s="76">
        <f t="shared" si="4"/>
        <v>0.15070657421223557</v>
      </c>
      <c r="J58" s="76">
        <f t="shared" si="4"/>
        <v>0.13606694560669455</v>
      </c>
      <c r="K58" s="76">
        <f t="shared" si="4"/>
        <v>0.1355081555834379</v>
      </c>
      <c r="L58" s="76">
        <f t="shared" si="4"/>
        <v>0.12084341954389094</v>
      </c>
      <c r="M58" s="76">
        <f t="shared" si="4"/>
        <v>0.12179594571955102</v>
      </c>
    </row>
    <row r="59" spans="1:13" s="1" customFormat="1" x14ac:dyDescent="0.2">
      <c r="A59" s="149" t="s">
        <v>71</v>
      </c>
      <c r="B59" s="149"/>
      <c r="C59" s="149"/>
      <c r="D59" s="149"/>
      <c r="E59" s="87"/>
      <c r="F59" s="87"/>
      <c r="G59" s="87"/>
      <c r="H59" s="87"/>
      <c r="I59" s="87"/>
      <c r="J59" s="87"/>
      <c r="K59" s="87"/>
      <c r="L59" s="87"/>
      <c r="M59" s="87"/>
    </row>
    <row r="60" spans="1:13" s="1" customFormat="1" x14ac:dyDescent="0.2">
      <c r="A60" s="71"/>
      <c r="B60" s="87"/>
      <c r="C60" s="87"/>
      <c r="D60" s="87"/>
      <c r="E60" s="87"/>
      <c r="F60" s="87"/>
      <c r="G60" s="87"/>
      <c r="H60" s="87"/>
      <c r="I60" s="87"/>
      <c r="J60" s="87"/>
      <c r="K60" s="87"/>
      <c r="L60" s="87"/>
      <c r="M60" s="87"/>
    </row>
    <row r="61" spans="1:13" s="1" customFormat="1" x14ac:dyDescent="0.2"/>
    <row r="62" spans="1:13" s="1" customFormat="1" ht="13.5" thickBot="1" x14ac:dyDescent="0.25">
      <c r="A62" s="152" t="s">
        <v>4</v>
      </c>
      <c r="B62" s="152"/>
      <c r="C62" s="152"/>
      <c r="D62" s="152"/>
      <c r="E62" s="152"/>
      <c r="F62" s="152"/>
      <c r="G62" s="152"/>
      <c r="H62" s="152"/>
      <c r="I62" s="152"/>
      <c r="J62" s="152"/>
      <c r="K62" s="152"/>
      <c r="L62" s="152"/>
      <c r="M62" s="152"/>
    </row>
    <row r="63" spans="1:13" x14ac:dyDescent="0.2">
      <c r="A63" s="80" t="s">
        <v>22</v>
      </c>
      <c r="B63" s="48">
        <v>1990</v>
      </c>
      <c r="C63" s="48">
        <v>1990</v>
      </c>
      <c r="D63" s="48">
        <v>1990</v>
      </c>
      <c r="E63" s="48">
        <v>1990</v>
      </c>
      <c r="F63" s="48">
        <v>1990</v>
      </c>
      <c r="G63" s="48">
        <v>1990</v>
      </c>
      <c r="H63" s="48">
        <v>1990</v>
      </c>
      <c r="I63" s="48">
        <v>1990</v>
      </c>
      <c r="J63" s="48">
        <v>1990</v>
      </c>
      <c r="K63" s="48">
        <v>1990</v>
      </c>
      <c r="L63" s="48">
        <v>1990</v>
      </c>
      <c r="M63" s="48">
        <v>1990</v>
      </c>
    </row>
    <row r="64" spans="1:13" ht="13.5" thickBot="1" x14ac:dyDescent="0.25">
      <c r="A64" s="81" t="s">
        <v>23</v>
      </c>
      <c r="B64" s="67" t="s">
        <v>8</v>
      </c>
      <c r="C64" s="67" t="s">
        <v>9</v>
      </c>
      <c r="D64" s="67" t="s">
        <v>10</v>
      </c>
      <c r="E64" s="67" t="s">
        <v>11</v>
      </c>
      <c r="F64" s="68" t="s">
        <v>12</v>
      </c>
      <c r="G64" s="68" t="s">
        <v>13</v>
      </c>
      <c r="H64" s="68" t="s">
        <v>14</v>
      </c>
      <c r="I64" s="68" t="s">
        <v>15</v>
      </c>
      <c r="J64" s="68" t="s">
        <v>16</v>
      </c>
      <c r="K64" s="68" t="s">
        <v>17</v>
      </c>
      <c r="L64" s="68" t="s">
        <v>18</v>
      </c>
      <c r="M64" s="68" t="s">
        <v>19</v>
      </c>
    </row>
    <row r="65" spans="1:13" s="1" customFormat="1" x14ac:dyDescent="0.2">
      <c r="A65" s="1" t="s">
        <v>78</v>
      </c>
      <c r="B65" s="70">
        <v>0</v>
      </c>
      <c r="C65" s="70">
        <v>0</v>
      </c>
      <c r="D65" s="70">
        <v>0</v>
      </c>
      <c r="E65" s="70">
        <v>0</v>
      </c>
      <c r="F65" s="70">
        <v>0</v>
      </c>
      <c r="G65" s="70">
        <v>0</v>
      </c>
      <c r="H65" s="70">
        <v>0</v>
      </c>
      <c r="I65" s="70">
        <v>0</v>
      </c>
      <c r="J65" s="70">
        <v>0</v>
      </c>
      <c r="K65" s="70">
        <v>0</v>
      </c>
      <c r="L65" s="70">
        <v>0</v>
      </c>
      <c r="M65" s="70">
        <v>0</v>
      </c>
    </row>
    <row r="66" spans="1:13" s="1" customFormat="1" x14ac:dyDescent="0.2">
      <c r="A66" s="1" t="s">
        <v>79</v>
      </c>
      <c r="B66" s="70">
        <v>0</v>
      </c>
      <c r="C66" s="70">
        <v>0</v>
      </c>
      <c r="D66" s="70">
        <v>0</v>
      </c>
      <c r="E66" s="70">
        <v>0</v>
      </c>
      <c r="F66" s="70">
        <v>0</v>
      </c>
      <c r="G66" s="70">
        <v>0</v>
      </c>
      <c r="H66" s="70">
        <v>0</v>
      </c>
      <c r="I66" s="70">
        <v>0</v>
      </c>
      <c r="J66" s="70">
        <v>0</v>
      </c>
      <c r="K66" s="70">
        <v>0</v>
      </c>
      <c r="L66" s="70">
        <v>0</v>
      </c>
      <c r="M66" s="70">
        <v>0</v>
      </c>
    </row>
    <row r="67" spans="1:13" s="1" customFormat="1" x14ac:dyDescent="0.2">
      <c r="A67" s="1" t="s">
        <v>0</v>
      </c>
      <c r="B67" s="70">
        <v>0</v>
      </c>
      <c r="C67" s="70">
        <v>0</v>
      </c>
      <c r="D67" s="70">
        <v>0</v>
      </c>
      <c r="E67" s="70">
        <v>0</v>
      </c>
      <c r="F67" s="70">
        <v>0</v>
      </c>
      <c r="G67" s="70">
        <v>77</v>
      </c>
      <c r="H67" s="70">
        <v>25</v>
      </c>
      <c r="I67" s="70">
        <v>56</v>
      </c>
      <c r="J67" s="70">
        <v>2</v>
      </c>
      <c r="K67" s="70">
        <v>0</v>
      </c>
      <c r="L67" s="70">
        <v>59</v>
      </c>
      <c r="M67" s="70">
        <v>168</v>
      </c>
    </row>
    <row r="68" spans="1:13" s="1" customFormat="1" x14ac:dyDescent="0.2">
      <c r="A68" s="1" t="s">
        <v>1</v>
      </c>
      <c r="B68" s="70">
        <v>1210</v>
      </c>
      <c r="C68" s="70">
        <v>2336</v>
      </c>
      <c r="D68" s="70">
        <v>3437</v>
      </c>
      <c r="E68" s="70">
        <v>2969</v>
      </c>
      <c r="F68" s="70">
        <v>2639</v>
      </c>
      <c r="G68" s="70">
        <v>2140</v>
      </c>
      <c r="H68" s="70">
        <v>1777</v>
      </c>
      <c r="I68" s="70">
        <v>2132</v>
      </c>
      <c r="J68" s="70">
        <v>1595</v>
      </c>
      <c r="K68" s="70">
        <v>1130</v>
      </c>
      <c r="L68" s="70">
        <v>1152</v>
      </c>
      <c r="M68" s="70">
        <v>708</v>
      </c>
    </row>
    <row r="69" spans="1:13" s="1" customFormat="1" x14ac:dyDescent="0.2">
      <c r="A69" s="1" t="s">
        <v>80</v>
      </c>
      <c r="B69" s="70">
        <v>0</v>
      </c>
      <c r="C69" s="70">
        <v>0</v>
      </c>
      <c r="D69" s="70">
        <v>1570</v>
      </c>
      <c r="E69" s="70">
        <v>1988</v>
      </c>
      <c r="F69" s="70">
        <v>2358</v>
      </c>
      <c r="G69" s="70">
        <v>3169</v>
      </c>
      <c r="H69" s="70">
        <v>3974</v>
      </c>
      <c r="I69" s="70">
        <v>5023</v>
      </c>
      <c r="J69" s="70">
        <v>6001</v>
      </c>
      <c r="K69" s="70">
        <v>7507</v>
      </c>
      <c r="L69" s="70">
        <v>9092</v>
      </c>
      <c r="M69" s="70">
        <v>10854</v>
      </c>
    </row>
    <row r="70" spans="1:13" s="1" customFormat="1" x14ac:dyDescent="0.2">
      <c r="A70" s="1" t="s">
        <v>81</v>
      </c>
      <c r="B70" s="70">
        <v>0</v>
      </c>
      <c r="C70" s="70">
        <v>0</v>
      </c>
      <c r="D70" s="70">
        <v>0</v>
      </c>
      <c r="E70" s="70">
        <v>0</v>
      </c>
      <c r="F70" s="70">
        <v>0</v>
      </c>
      <c r="G70" s="70">
        <v>0</v>
      </c>
      <c r="H70" s="70">
        <v>0</v>
      </c>
      <c r="I70" s="70">
        <v>0</v>
      </c>
      <c r="J70" s="70">
        <v>0</v>
      </c>
      <c r="K70" s="70">
        <v>0</v>
      </c>
      <c r="L70" s="70">
        <v>0</v>
      </c>
      <c r="M70" s="70">
        <v>0</v>
      </c>
    </row>
    <row r="71" spans="1:13" s="1" customFormat="1" x14ac:dyDescent="0.2">
      <c r="A71" s="1" t="s">
        <v>82</v>
      </c>
      <c r="B71" s="70">
        <v>0</v>
      </c>
      <c r="C71" s="70">
        <v>0</v>
      </c>
      <c r="D71" s="70">
        <v>0</v>
      </c>
      <c r="E71" s="70">
        <v>0</v>
      </c>
      <c r="F71" s="70">
        <v>0</v>
      </c>
      <c r="G71" s="70">
        <v>0</v>
      </c>
      <c r="H71" s="70">
        <v>0</v>
      </c>
      <c r="I71" s="70">
        <v>0</v>
      </c>
      <c r="J71" s="70">
        <v>0</v>
      </c>
      <c r="K71" s="70">
        <v>0</v>
      </c>
      <c r="L71" s="70">
        <v>0</v>
      </c>
      <c r="M71" s="70">
        <v>0</v>
      </c>
    </row>
    <row r="72" spans="1:13" s="1" customFormat="1" x14ac:dyDescent="0.2">
      <c r="A72" s="1" t="s">
        <v>83</v>
      </c>
      <c r="B72" s="70">
        <v>0</v>
      </c>
      <c r="C72" s="70">
        <v>0</v>
      </c>
      <c r="D72" s="70">
        <v>0</v>
      </c>
      <c r="E72" s="70">
        <v>0</v>
      </c>
      <c r="F72" s="70">
        <v>0</v>
      </c>
      <c r="G72" s="70">
        <v>0</v>
      </c>
      <c r="H72" s="70">
        <v>0</v>
      </c>
      <c r="I72" s="70">
        <v>0</v>
      </c>
      <c r="J72" s="70">
        <v>0</v>
      </c>
      <c r="K72" s="70">
        <v>0</v>
      </c>
      <c r="L72" s="70">
        <v>0</v>
      </c>
      <c r="M72" s="70">
        <v>0</v>
      </c>
    </row>
    <row r="73" spans="1:13" s="1" customFormat="1" x14ac:dyDescent="0.2">
      <c r="A73" s="1" t="s">
        <v>84</v>
      </c>
      <c r="B73" s="70">
        <v>0</v>
      </c>
      <c r="C73" s="70">
        <v>0</v>
      </c>
      <c r="D73" s="70">
        <v>0</v>
      </c>
      <c r="E73" s="70">
        <v>0</v>
      </c>
      <c r="F73" s="70">
        <v>0</v>
      </c>
      <c r="G73" s="70">
        <v>0</v>
      </c>
      <c r="H73" s="70">
        <v>0</v>
      </c>
      <c r="I73" s="70">
        <v>0</v>
      </c>
      <c r="J73" s="70">
        <v>0</v>
      </c>
      <c r="K73" s="70">
        <v>0</v>
      </c>
      <c r="L73" s="70">
        <v>0</v>
      </c>
      <c r="M73" s="70">
        <v>0</v>
      </c>
    </row>
    <row r="74" spans="1:13" s="1" customFormat="1" x14ac:dyDescent="0.2">
      <c r="A74" s="1" t="s">
        <v>85</v>
      </c>
      <c r="B74" s="70">
        <v>0</v>
      </c>
      <c r="C74" s="70">
        <v>0</v>
      </c>
      <c r="D74" s="70">
        <v>0</v>
      </c>
      <c r="E74" s="70">
        <v>0</v>
      </c>
      <c r="F74" s="70">
        <v>0</v>
      </c>
      <c r="G74" s="70">
        <v>0</v>
      </c>
      <c r="H74" s="70">
        <v>0</v>
      </c>
      <c r="I74" s="70">
        <v>0</v>
      </c>
      <c r="J74" s="70">
        <v>0</v>
      </c>
      <c r="K74" s="70">
        <v>0</v>
      </c>
      <c r="L74" s="70">
        <v>0</v>
      </c>
      <c r="M74" s="70">
        <v>0</v>
      </c>
    </row>
    <row r="75" spans="1:13" s="1" customFormat="1" x14ac:dyDescent="0.2">
      <c r="A75" s="1" t="s">
        <v>86</v>
      </c>
      <c r="B75" s="70">
        <v>0</v>
      </c>
      <c r="C75" s="70">
        <v>0</v>
      </c>
      <c r="D75" s="70">
        <v>0</v>
      </c>
      <c r="E75" s="70">
        <v>0</v>
      </c>
      <c r="F75" s="70">
        <v>0</v>
      </c>
      <c r="G75" s="70">
        <v>0</v>
      </c>
      <c r="H75" s="70">
        <v>0</v>
      </c>
      <c r="I75" s="70">
        <v>0</v>
      </c>
      <c r="J75" s="70">
        <v>0</v>
      </c>
      <c r="K75" s="70">
        <v>0</v>
      </c>
      <c r="L75" s="70">
        <v>0</v>
      </c>
      <c r="M75" s="70">
        <v>0</v>
      </c>
    </row>
    <row r="76" spans="1:13" s="1" customFormat="1" x14ac:dyDescent="0.2">
      <c r="A76" s="1" t="s">
        <v>87</v>
      </c>
      <c r="B76" s="70">
        <v>0</v>
      </c>
      <c r="C76" s="70">
        <v>0</v>
      </c>
      <c r="D76" s="70">
        <v>0</v>
      </c>
      <c r="E76" s="70">
        <v>0</v>
      </c>
      <c r="F76" s="70">
        <v>0</v>
      </c>
      <c r="G76" s="70">
        <v>0</v>
      </c>
      <c r="H76" s="70">
        <v>0</v>
      </c>
      <c r="I76" s="70">
        <v>0</v>
      </c>
      <c r="J76" s="70">
        <v>0</v>
      </c>
      <c r="K76" s="70">
        <v>0</v>
      </c>
      <c r="L76" s="70">
        <v>0</v>
      </c>
      <c r="M76" s="70">
        <v>0</v>
      </c>
    </row>
    <row r="77" spans="1:13" s="1" customFormat="1" x14ac:dyDescent="0.2">
      <c r="A77" s="1" t="s">
        <v>88</v>
      </c>
      <c r="B77" s="70">
        <v>0</v>
      </c>
      <c r="C77" s="70">
        <v>0</v>
      </c>
      <c r="D77" s="70">
        <v>0</v>
      </c>
      <c r="E77" s="70">
        <v>0</v>
      </c>
      <c r="F77" s="70">
        <v>0</v>
      </c>
      <c r="G77" s="70">
        <v>0</v>
      </c>
      <c r="H77" s="70">
        <v>0</v>
      </c>
      <c r="I77" s="70">
        <v>0</v>
      </c>
      <c r="J77" s="70">
        <v>0</v>
      </c>
      <c r="K77" s="70">
        <v>0</v>
      </c>
      <c r="L77" s="70">
        <v>0</v>
      </c>
      <c r="M77" s="70">
        <v>0</v>
      </c>
    </row>
    <row r="78" spans="1:13" s="1" customFormat="1" x14ac:dyDescent="0.2">
      <c r="A78" s="1" t="s">
        <v>89</v>
      </c>
      <c r="B78" s="70">
        <v>0</v>
      </c>
      <c r="C78" s="70">
        <v>0</v>
      </c>
      <c r="D78" s="70">
        <v>0</v>
      </c>
      <c r="E78" s="70">
        <v>0</v>
      </c>
      <c r="F78" s="70">
        <v>0</v>
      </c>
      <c r="G78" s="70">
        <v>0</v>
      </c>
      <c r="H78" s="70">
        <v>0</v>
      </c>
      <c r="I78" s="70">
        <v>0</v>
      </c>
      <c r="J78" s="70">
        <v>0</v>
      </c>
      <c r="K78" s="70">
        <v>0</v>
      </c>
      <c r="L78" s="70">
        <v>0</v>
      </c>
      <c r="M78" s="70">
        <v>0</v>
      </c>
    </row>
    <row r="79" spans="1:13" s="1" customFormat="1" x14ac:dyDescent="0.2">
      <c r="A79" s="1" t="s">
        <v>90</v>
      </c>
      <c r="B79" s="70">
        <v>0</v>
      </c>
      <c r="C79" s="70">
        <v>0</v>
      </c>
      <c r="D79" s="70">
        <v>0</v>
      </c>
      <c r="E79" s="70">
        <v>0</v>
      </c>
      <c r="F79" s="70">
        <v>0</v>
      </c>
      <c r="G79" s="70">
        <v>0</v>
      </c>
      <c r="H79" s="70">
        <v>0</v>
      </c>
      <c r="I79" s="70">
        <v>0</v>
      </c>
      <c r="J79" s="70">
        <v>0</v>
      </c>
      <c r="K79" s="70">
        <v>0</v>
      </c>
      <c r="L79" s="70">
        <v>0</v>
      </c>
      <c r="M79" s="70">
        <v>0</v>
      </c>
    </row>
    <row r="80" spans="1:13" s="1" customFormat="1" x14ac:dyDescent="0.2">
      <c r="A80" s="72" t="s">
        <v>92</v>
      </c>
      <c r="B80" s="70">
        <v>0</v>
      </c>
      <c r="C80" s="70">
        <v>0</v>
      </c>
      <c r="D80" s="70">
        <v>0</v>
      </c>
      <c r="E80" s="70">
        <v>0</v>
      </c>
      <c r="F80" s="70">
        <v>0</v>
      </c>
      <c r="G80" s="70">
        <v>0</v>
      </c>
      <c r="H80" s="70">
        <v>0</v>
      </c>
      <c r="I80" s="70">
        <v>0</v>
      </c>
      <c r="J80" s="70">
        <v>0</v>
      </c>
      <c r="K80" s="70">
        <v>0</v>
      </c>
      <c r="L80" s="70">
        <v>0</v>
      </c>
      <c r="M80" s="70">
        <v>0</v>
      </c>
    </row>
    <row r="81" spans="1:13" s="1" customFormat="1" ht="13.5" thickBot="1" x14ac:dyDescent="0.25">
      <c r="A81" s="1" t="s">
        <v>93</v>
      </c>
      <c r="B81" s="70">
        <v>257</v>
      </c>
      <c r="C81" s="70">
        <v>401</v>
      </c>
      <c r="D81" s="70">
        <v>692</v>
      </c>
      <c r="E81" s="70">
        <v>1276</v>
      </c>
      <c r="F81" s="70">
        <v>1847</v>
      </c>
      <c r="G81" s="70">
        <v>1993</v>
      </c>
      <c r="H81" s="70">
        <v>2183</v>
      </c>
      <c r="I81" s="70">
        <v>2465</v>
      </c>
      <c r="J81" s="70">
        <v>2726</v>
      </c>
      <c r="K81" s="70">
        <v>3076</v>
      </c>
      <c r="L81" s="70">
        <v>3498</v>
      </c>
      <c r="M81" s="70">
        <v>3996</v>
      </c>
    </row>
    <row r="82" spans="1:13" s="1" customFormat="1" ht="13.5" thickBot="1" x14ac:dyDescent="0.25">
      <c r="A82" s="73" t="s">
        <v>2</v>
      </c>
      <c r="B82" s="74">
        <f t="shared" ref="B82:M82" si="5">SUM(B65:B81)</f>
        <v>1467</v>
      </c>
      <c r="C82" s="74">
        <f t="shared" si="5"/>
        <v>2737</v>
      </c>
      <c r="D82" s="74">
        <f t="shared" si="5"/>
        <v>5699</v>
      </c>
      <c r="E82" s="74">
        <f t="shared" si="5"/>
        <v>6233</v>
      </c>
      <c r="F82" s="74">
        <f t="shared" si="5"/>
        <v>6844</v>
      </c>
      <c r="G82" s="74">
        <f t="shared" si="5"/>
        <v>7379</v>
      </c>
      <c r="H82" s="74">
        <f t="shared" si="5"/>
        <v>7959</v>
      </c>
      <c r="I82" s="74">
        <f t="shared" si="5"/>
        <v>9676</v>
      </c>
      <c r="J82" s="74">
        <f t="shared" si="5"/>
        <v>10324</v>
      </c>
      <c r="K82" s="74">
        <f t="shared" si="5"/>
        <v>11713</v>
      </c>
      <c r="L82" s="74">
        <f t="shared" si="5"/>
        <v>13801</v>
      </c>
      <c r="M82" s="74">
        <f t="shared" si="5"/>
        <v>15726</v>
      </c>
    </row>
    <row r="83" spans="1:13" s="1" customFormat="1" ht="13.5" thickBot="1" x14ac:dyDescent="0.25">
      <c r="A83" s="75" t="s">
        <v>95</v>
      </c>
      <c r="B83" s="76">
        <f>B82/B31</f>
        <v>0.57103931490852466</v>
      </c>
      <c r="C83" s="76">
        <f t="shared" ref="C83:M83" si="6">C82/C31</f>
        <v>0.59746780179000214</v>
      </c>
      <c r="D83" s="76">
        <f t="shared" si="6"/>
        <v>0.85918890396502334</v>
      </c>
      <c r="E83" s="76">
        <f t="shared" si="6"/>
        <v>0.82863600106354696</v>
      </c>
      <c r="F83" s="76">
        <f t="shared" si="6"/>
        <v>0.82867175202809051</v>
      </c>
      <c r="G83" s="76">
        <f t="shared" si="6"/>
        <v>0.83643164815234639</v>
      </c>
      <c r="H83" s="76">
        <f t="shared" si="6"/>
        <v>0.82984047544573036</v>
      </c>
      <c r="I83" s="76">
        <f t="shared" si="6"/>
        <v>0.84929342578776446</v>
      </c>
      <c r="J83" s="76">
        <f t="shared" si="6"/>
        <v>0.86393305439330548</v>
      </c>
      <c r="K83" s="76">
        <f t="shared" si="6"/>
        <v>0.86449184441656213</v>
      </c>
      <c r="L83" s="76">
        <f t="shared" si="6"/>
        <v>0.879156580456109</v>
      </c>
      <c r="M83" s="76">
        <f t="shared" si="6"/>
        <v>0.87820405428044901</v>
      </c>
    </row>
    <row r="84" spans="1:13" s="1" customFormat="1" x14ac:dyDescent="0.2">
      <c r="A84" s="149" t="s">
        <v>71</v>
      </c>
      <c r="B84" s="149"/>
      <c r="C84" s="149"/>
      <c r="D84" s="149"/>
    </row>
    <row r="85" spans="1:13" s="1" customFormat="1" x14ac:dyDescent="0.2"/>
    <row r="86" spans="1:13" s="1" customFormat="1" x14ac:dyDescent="0.2"/>
    <row r="87" spans="1:13" s="1" customFormat="1" x14ac:dyDescent="0.2"/>
    <row r="88" spans="1:13" s="1" customFormat="1" x14ac:dyDescent="0.2"/>
    <row r="89" spans="1:13" s="1" customFormat="1" x14ac:dyDescent="0.2"/>
    <row r="90" spans="1:13" s="1" customFormat="1" x14ac:dyDescent="0.2"/>
    <row r="91" spans="1:13" s="1" customFormat="1" x14ac:dyDescent="0.2"/>
    <row r="92" spans="1:13" s="1" customFormat="1" x14ac:dyDescent="0.2"/>
    <row r="93" spans="1:13" s="1" customFormat="1" x14ac:dyDescent="0.2"/>
    <row r="94" spans="1:13" s="1" customFormat="1" x14ac:dyDescent="0.2"/>
    <row r="95" spans="1:13" s="1" customFormat="1" x14ac:dyDescent="0.2"/>
    <row r="96" spans="1:13"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row r="1020" s="1" customFormat="1" x14ac:dyDescent="0.2"/>
    <row r="1021" s="1" customFormat="1" x14ac:dyDescent="0.2"/>
    <row r="1022" s="1" customFormat="1" x14ac:dyDescent="0.2"/>
    <row r="1023" s="1" customFormat="1" x14ac:dyDescent="0.2"/>
    <row r="1024" s="1" customFormat="1" x14ac:dyDescent="0.2"/>
    <row r="1025" s="1" customFormat="1" x14ac:dyDescent="0.2"/>
    <row r="1026" s="1" customFormat="1" x14ac:dyDescent="0.2"/>
    <row r="1027" s="1" customFormat="1" x14ac:dyDescent="0.2"/>
    <row r="1028" s="1" customFormat="1" x14ac:dyDescent="0.2"/>
    <row r="1029" s="1" customFormat="1" x14ac:dyDescent="0.2"/>
    <row r="1030" s="1" customFormat="1" x14ac:dyDescent="0.2"/>
    <row r="1031" s="1" customFormat="1" x14ac:dyDescent="0.2"/>
    <row r="1032" s="1" customFormat="1" x14ac:dyDescent="0.2"/>
    <row r="1033" s="1" customFormat="1" x14ac:dyDescent="0.2"/>
    <row r="1034" s="1" customFormat="1" x14ac:dyDescent="0.2"/>
    <row r="1035" s="1" customFormat="1" x14ac:dyDescent="0.2"/>
    <row r="1036" s="1" customFormat="1" x14ac:dyDescent="0.2"/>
    <row r="1037" s="1" customFormat="1" x14ac:dyDescent="0.2"/>
    <row r="1038" s="1" customFormat="1" x14ac:dyDescent="0.2"/>
    <row r="1039" s="1" customFormat="1" x14ac:dyDescent="0.2"/>
    <row r="1040" s="1" customFormat="1" x14ac:dyDescent="0.2"/>
    <row r="1041" s="1" customFormat="1" x14ac:dyDescent="0.2"/>
    <row r="1042" s="1" customFormat="1" x14ac:dyDescent="0.2"/>
    <row r="1043" s="1" customFormat="1" x14ac:dyDescent="0.2"/>
    <row r="1044" s="1" customFormat="1" x14ac:dyDescent="0.2"/>
    <row r="1045" s="1" customFormat="1" x14ac:dyDescent="0.2"/>
    <row r="1046" s="1" customFormat="1" x14ac:dyDescent="0.2"/>
    <row r="1047" s="1" customFormat="1" x14ac:dyDescent="0.2"/>
    <row r="1048" s="1" customFormat="1" x14ac:dyDescent="0.2"/>
    <row r="1049" s="1" customFormat="1" x14ac:dyDescent="0.2"/>
    <row r="1050" s="1" customFormat="1" x14ac:dyDescent="0.2"/>
    <row r="1051" s="1" customFormat="1" x14ac:dyDescent="0.2"/>
    <row r="1052" s="1" customFormat="1" x14ac:dyDescent="0.2"/>
    <row r="1053" s="1" customFormat="1" x14ac:dyDescent="0.2"/>
    <row r="1054" s="1" customFormat="1" x14ac:dyDescent="0.2"/>
    <row r="1055" s="1" customFormat="1" x14ac:dyDescent="0.2"/>
    <row r="1056" s="1" customFormat="1" x14ac:dyDescent="0.2"/>
    <row r="1057" s="1" customFormat="1" x14ac:dyDescent="0.2"/>
    <row r="1058" s="1" customFormat="1" x14ac:dyDescent="0.2"/>
    <row r="1059" s="1" customFormat="1" x14ac:dyDescent="0.2"/>
    <row r="1060" s="1" customFormat="1" x14ac:dyDescent="0.2"/>
    <row r="1061" s="1" customFormat="1" x14ac:dyDescent="0.2"/>
    <row r="1062" s="1" customFormat="1" x14ac:dyDescent="0.2"/>
  </sheetData>
  <mergeCells count="6">
    <mergeCell ref="A34:D34"/>
    <mergeCell ref="A59:D59"/>
    <mergeCell ref="A84:D84"/>
    <mergeCell ref="A11:M11"/>
    <mergeCell ref="A37:M37"/>
    <mergeCell ref="A62:M62"/>
  </mergeCells>
  <phoneticPr fontId="7" type="noConversion"/>
  <pageMargins left="0.78740157499999996" right="0.78740157499999996" top="0.46" bottom="0.41" header="0.48" footer="0.44"/>
  <pageSetup paperSize="9" scale="4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95"/>
  <sheetViews>
    <sheetView workbookViewId="0">
      <selection activeCell="A8" sqref="A8"/>
    </sheetView>
  </sheetViews>
  <sheetFormatPr defaultRowHeight="12.75" x14ac:dyDescent="0.2"/>
  <cols>
    <col min="1" max="1" width="21.28515625" bestFit="1" customWidth="1"/>
    <col min="2" max="13" width="10.42578125" bestFit="1" customWidth="1"/>
  </cols>
  <sheetData>
    <row r="1" spans="1:13" ht="26.25" x14ac:dyDescent="0.4">
      <c r="A1" s="31" t="s">
        <v>74</v>
      </c>
      <c r="B1" s="32" t="s">
        <v>72</v>
      </c>
      <c r="C1" s="33"/>
      <c r="D1" s="34"/>
      <c r="E1" s="35"/>
    </row>
    <row r="2" spans="1:13" x14ac:dyDescent="0.2">
      <c r="A2" s="32"/>
      <c r="B2" s="33"/>
      <c r="C2" s="33"/>
      <c r="D2" s="34"/>
      <c r="E2" s="35"/>
    </row>
    <row r="3" spans="1:13" x14ac:dyDescent="0.2">
      <c r="A3" s="36" t="s">
        <v>75</v>
      </c>
      <c r="B3" s="28"/>
      <c r="C3" s="28"/>
      <c r="D3" s="37"/>
      <c r="E3" s="37"/>
    </row>
    <row r="4" spans="1:13" x14ac:dyDescent="0.2">
      <c r="A4" s="36" t="s">
        <v>76</v>
      </c>
      <c r="B4" s="28"/>
      <c r="C4" s="28"/>
      <c r="D4" s="37"/>
      <c r="E4" s="37"/>
    </row>
    <row r="5" spans="1:13" x14ac:dyDescent="0.2">
      <c r="A5" s="17"/>
      <c r="B5" s="17"/>
      <c r="C5" s="17"/>
      <c r="D5" s="17"/>
      <c r="E5" s="17"/>
    </row>
    <row r="6" spans="1:13" x14ac:dyDescent="0.2">
      <c r="A6" s="28" t="s">
        <v>73</v>
      </c>
      <c r="B6" s="28"/>
      <c r="C6" s="28"/>
      <c r="D6" s="28"/>
      <c r="E6" s="28"/>
    </row>
    <row r="7" spans="1:13" x14ac:dyDescent="0.2">
      <c r="A7" s="123" t="s">
        <v>100</v>
      </c>
      <c r="B7" s="123"/>
      <c r="C7" s="123"/>
      <c r="D7" s="123"/>
      <c r="E7" s="123"/>
    </row>
    <row r="8" spans="1:13" x14ac:dyDescent="0.2">
      <c r="A8" t="s">
        <v>102</v>
      </c>
    </row>
    <row r="9" spans="1:13" ht="13.5" thickBot="1" x14ac:dyDescent="0.25">
      <c r="A9" s="154" t="s">
        <v>2</v>
      </c>
      <c r="B9" s="154"/>
      <c r="C9" s="154"/>
      <c r="D9" s="154"/>
      <c r="E9" s="154"/>
      <c r="F9" s="154"/>
      <c r="G9" s="154"/>
      <c r="H9" s="154"/>
      <c r="I9" s="154"/>
      <c r="J9" s="154"/>
      <c r="K9" s="154"/>
      <c r="L9" s="154"/>
      <c r="M9" s="154"/>
    </row>
    <row r="10" spans="1:13" x14ac:dyDescent="0.2">
      <c r="A10" s="80" t="s">
        <v>22</v>
      </c>
      <c r="B10" s="48">
        <v>1991</v>
      </c>
      <c r="C10" s="48">
        <v>1991</v>
      </c>
      <c r="D10" s="48">
        <v>1991</v>
      </c>
      <c r="E10" s="48">
        <v>1991</v>
      </c>
      <c r="F10" s="48">
        <v>1991</v>
      </c>
      <c r="G10" s="48">
        <v>1991</v>
      </c>
      <c r="H10" s="48">
        <v>1991</v>
      </c>
      <c r="I10" s="48">
        <v>1991</v>
      </c>
      <c r="J10" s="48">
        <v>1991</v>
      </c>
      <c r="K10" s="48">
        <v>1991</v>
      </c>
      <c r="L10" s="48">
        <v>1991</v>
      </c>
      <c r="M10" s="48">
        <v>1991</v>
      </c>
    </row>
    <row r="11" spans="1:13" ht="13.5" thickBot="1" x14ac:dyDescent="0.25">
      <c r="A11" s="81" t="s">
        <v>23</v>
      </c>
      <c r="B11" s="67" t="s">
        <v>8</v>
      </c>
      <c r="C11" s="67" t="s">
        <v>9</v>
      </c>
      <c r="D11" s="67" t="s">
        <v>10</v>
      </c>
      <c r="E11" s="67" t="s">
        <v>11</v>
      </c>
      <c r="F11" s="68" t="s">
        <v>12</v>
      </c>
      <c r="G11" s="68" t="s">
        <v>13</v>
      </c>
      <c r="H11" s="68" t="s">
        <v>14</v>
      </c>
      <c r="I11" s="68" t="s">
        <v>15</v>
      </c>
      <c r="J11" s="68" t="s">
        <v>16</v>
      </c>
      <c r="K11" s="68" t="s">
        <v>17</v>
      </c>
      <c r="L11" s="68" t="s">
        <v>18</v>
      </c>
      <c r="M11" s="68" t="s">
        <v>19</v>
      </c>
    </row>
    <row r="12" spans="1:13" s="1" customFormat="1" x14ac:dyDescent="0.2">
      <c r="A12" s="1" t="s">
        <v>78</v>
      </c>
      <c r="B12" s="70">
        <v>1</v>
      </c>
      <c r="C12" s="70">
        <v>0</v>
      </c>
      <c r="D12" s="70">
        <v>0</v>
      </c>
      <c r="E12" s="70">
        <v>0</v>
      </c>
      <c r="F12" s="70">
        <v>0</v>
      </c>
      <c r="G12" s="70">
        <v>0</v>
      </c>
      <c r="H12" s="70">
        <v>0</v>
      </c>
      <c r="I12" s="70">
        <v>0</v>
      </c>
      <c r="J12" s="70">
        <v>1</v>
      </c>
      <c r="K12" s="70">
        <v>0</v>
      </c>
      <c r="L12" s="70">
        <v>1</v>
      </c>
      <c r="M12" s="70">
        <v>1</v>
      </c>
    </row>
    <row r="13" spans="1:13" s="1" customFormat="1" x14ac:dyDescent="0.2">
      <c r="A13" s="1" t="s">
        <v>79</v>
      </c>
      <c r="B13" s="70">
        <v>151</v>
      </c>
      <c r="C13" s="70">
        <v>146</v>
      </c>
      <c r="D13" s="70">
        <v>158</v>
      </c>
      <c r="E13" s="70">
        <v>170</v>
      </c>
      <c r="F13" s="70">
        <v>185</v>
      </c>
      <c r="G13" s="70">
        <v>202</v>
      </c>
      <c r="H13" s="70">
        <v>223</v>
      </c>
      <c r="I13" s="70">
        <v>208</v>
      </c>
      <c r="J13" s="70">
        <v>233</v>
      </c>
      <c r="K13" s="70">
        <v>303</v>
      </c>
      <c r="L13" s="70">
        <v>422</v>
      </c>
      <c r="M13" s="70">
        <v>518</v>
      </c>
    </row>
    <row r="14" spans="1:13" s="1" customFormat="1" x14ac:dyDescent="0.2">
      <c r="A14" s="1" t="s">
        <v>0</v>
      </c>
      <c r="B14" s="70">
        <v>121</v>
      </c>
      <c r="C14" s="70">
        <v>0</v>
      </c>
      <c r="D14" s="70">
        <v>0</v>
      </c>
      <c r="E14" s="70">
        <v>0</v>
      </c>
      <c r="F14" s="70">
        <v>0</v>
      </c>
      <c r="G14" s="70">
        <v>0</v>
      </c>
      <c r="H14" s="70">
        <v>0</v>
      </c>
      <c r="I14" s="70">
        <v>0</v>
      </c>
      <c r="J14" s="70">
        <v>0</v>
      </c>
      <c r="K14" s="70">
        <v>0</v>
      </c>
      <c r="L14" s="70">
        <v>0</v>
      </c>
      <c r="M14" s="70">
        <v>0</v>
      </c>
    </row>
    <row r="15" spans="1:13" s="1" customFormat="1" x14ac:dyDescent="0.2">
      <c r="A15" s="1" t="s">
        <v>1</v>
      </c>
      <c r="B15" s="70">
        <v>3463</v>
      </c>
      <c r="C15" s="70">
        <v>3792</v>
      </c>
      <c r="D15" s="70">
        <v>4130</v>
      </c>
      <c r="E15" s="70">
        <v>4532</v>
      </c>
      <c r="F15" s="70">
        <v>4965</v>
      </c>
      <c r="G15" s="70">
        <v>5475</v>
      </c>
      <c r="H15" s="70">
        <v>5308</v>
      </c>
      <c r="I15" s="70">
        <v>6171</v>
      </c>
      <c r="J15" s="70">
        <v>7195</v>
      </c>
      <c r="K15" s="70">
        <v>11229</v>
      </c>
      <c r="L15" s="70">
        <v>14289</v>
      </c>
      <c r="M15" s="70">
        <v>18410</v>
      </c>
    </row>
    <row r="16" spans="1:13" s="1" customFormat="1" x14ac:dyDescent="0.2">
      <c r="A16" s="1" t="s">
        <v>80</v>
      </c>
      <c r="B16" s="70">
        <v>13061</v>
      </c>
      <c r="C16" s="70">
        <v>14308</v>
      </c>
      <c r="D16" s="70">
        <v>15681</v>
      </c>
      <c r="E16" s="70">
        <v>17106</v>
      </c>
      <c r="F16" s="70">
        <v>18686</v>
      </c>
      <c r="G16" s="70">
        <v>20625</v>
      </c>
      <c r="H16" s="70">
        <v>21743</v>
      </c>
      <c r="I16" s="70">
        <v>24642</v>
      </c>
      <c r="J16" s="70">
        <v>27592</v>
      </c>
      <c r="K16" s="70">
        <v>30175</v>
      </c>
      <c r="L16" s="70">
        <v>35901</v>
      </c>
      <c r="M16" s="70">
        <v>40706</v>
      </c>
    </row>
    <row r="17" spans="1:13" s="1" customFormat="1" x14ac:dyDescent="0.2">
      <c r="A17" s="1" t="s">
        <v>81</v>
      </c>
      <c r="B17" s="70">
        <v>0</v>
      </c>
      <c r="C17" s="70">
        <v>0</v>
      </c>
      <c r="D17" s="70">
        <v>0</v>
      </c>
      <c r="E17" s="70">
        <v>0</v>
      </c>
      <c r="F17" s="70">
        <v>0</v>
      </c>
      <c r="G17" s="70">
        <v>0</v>
      </c>
      <c r="H17" s="70">
        <v>0</v>
      </c>
      <c r="I17" s="70">
        <v>0</v>
      </c>
      <c r="J17" s="70">
        <v>0</v>
      </c>
      <c r="K17" s="70">
        <v>0</v>
      </c>
      <c r="L17" s="70">
        <v>0</v>
      </c>
      <c r="M17" s="70">
        <v>0</v>
      </c>
    </row>
    <row r="18" spans="1:13" s="1" customFormat="1" x14ac:dyDescent="0.2">
      <c r="A18" s="1" t="s">
        <v>82</v>
      </c>
      <c r="B18" s="70">
        <v>0</v>
      </c>
      <c r="C18" s="70">
        <v>0</v>
      </c>
      <c r="D18" s="70">
        <v>0</v>
      </c>
      <c r="E18" s="70">
        <v>0</v>
      </c>
      <c r="F18" s="70">
        <v>0</v>
      </c>
      <c r="G18" s="70">
        <v>0</v>
      </c>
      <c r="H18" s="70">
        <v>0</v>
      </c>
      <c r="I18" s="70">
        <v>0</v>
      </c>
      <c r="J18" s="70">
        <v>0</v>
      </c>
      <c r="K18" s="70">
        <v>0</v>
      </c>
      <c r="L18" s="70">
        <v>2503</v>
      </c>
      <c r="M18" s="70">
        <v>4174</v>
      </c>
    </row>
    <row r="19" spans="1:13" s="1" customFormat="1" x14ac:dyDescent="0.2">
      <c r="A19" s="1" t="s">
        <v>83</v>
      </c>
      <c r="B19" s="70">
        <v>0</v>
      </c>
      <c r="C19" s="70">
        <v>0</v>
      </c>
      <c r="D19" s="70">
        <v>0</v>
      </c>
      <c r="E19" s="70">
        <v>0</v>
      </c>
      <c r="F19" s="70">
        <v>0</v>
      </c>
      <c r="G19" s="70">
        <v>0</v>
      </c>
      <c r="H19" s="70">
        <v>0</v>
      </c>
      <c r="I19" s="70">
        <v>0</v>
      </c>
      <c r="J19" s="70">
        <v>0</v>
      </c>
      <c r="K19" s="70">
        <v>0</v>
      </c>
      <c r="L19" s="70">
        <v>2384</v>
      </c>
      <c r="M19" s="70">
        <v>7689</v>
      </c>
    </row>
    <row r="20" spans="1:13" s="1" customFormat="1" x14ac:dyDescent="0.2">
      <c r="A20" s="1" t="s">
        <v>84</v>
      </c>
      <c r="B20" s="70">
        <v>0</v>
      </c>
      <c r="C20" s="70">
        <v>0</v>
      </c>
      <c r="D20" s="70">
        <v>0</v>
      </c>
      <c r="E20" s="70">
        <v>0</v>
      </c>
      <c r="F20" s="70">
        <v>0</v>
      </c>
      <c r="G20" s="70">
        <v>0</v>
      </c>
      <c r="H20" s="70">
        <v>0</v>
      </c>
      <c r="I20" s="70">
        <v>0</v>
      </c>
      <c r="J20" s="70">
        <v>0</v>
      </c>
      <c r="K20" s="70">
        <v>0</v>
      </c>
      <c r="L20" s="70">
        <v>0</v>
      </c>
      <c r="M20" s="70">
        <v>0</v>
      </c>
    </row>
    <row r="21" spans="1:13" s="1" customFormat="1" x14ac:dyDescent="0.2">
      <c r="A21" s="1" t="s">
        <v>85</v>
      </c>
      <c r="B21" s="70">
        <v>0</v>
      </c>
      <c r="C21" s="70">
        <v>0</v>
      </c>
      <c r="D21" s="70">
        <v>0</v>
      </c>
      <c r="E21" s="70">
        <v>0</v>
      </c>
      <c r="F21" s="70">
        <v>0</v>
      </c>
      <c r="G21" s="70">
        <v>0</v>
      </c>
      <c r="H21" s="70">
        <v>0</v>
      </c>
      <c r="I21" s="70">
        <v>0</v>
      </c>
      <c r="J21" s="70">
        <v>0</v>
      </c>
      <c r="K21" s="70">
        <v>0</v>
      </c>
      <c r="L21" s="70">
        <v>0</v>
      </c>
      <c r="M21" s="70">
        <v>0</v>
      </c>
    </row>
    <row r="22" spans="1:13" s="1" customFormat="1" x14ac:dyDescent="0.2">
      <c r="A22" s="1" t="s">
        <v>86</v>
      </c>
      <c r="B22" s="70">
        <v>0</v>
      </c>
      <c r="C22" s="70">
        <v>0</v>
      </c>
      <c r="D22" s="70">
        <v>0</v>
      </c>
      <c r="E22" s="70">
        <v>0</v>
      </c>
      <c r="F22" s="70">
        <v>0</v>
      </c>
      <c r="G22" s="70">
        <v>0</v>
      </c>
      <c r="H22" s="70">
        <v>0</v>
      </c>
      <c r="I22" s="70">
        <v>0</v>
      </c>
      <c r="J22" s="70">
        <v>0</v>
      </c>
      <c r="K22" s="70">
        <v>0</v>
      </c>
      <c r="L22" s="70">
        <v>0</v>
      </c>
      <c r="M22" s="70">
        <v>0</v>
      </c>
    </row>
    <row r="23" spans="1:13" s="1" customFormat="1" x14ac:dyDescent="0.2">
      <c r="A23" s="1" t="s">
        <v>87</v>
      </c>
      <c r="B23" s="70">
        <v>0</v>
      </c>
      <c r="C23" s="70">
        <v>0</v>
      </c>
      <c r="D23" s="70">
        <v>0</v>
      </c>
      <c r="E23" s="70">
        <v>0</v>
      </c>
      <c r="F23" s="70">
        <v>0</v>
      </c>
      <c r="G23" s="70">
        <v>0</v>
      </c>
      <c r="H23" s="70">
        <v>0</v>
      </c>
      <c r="I23" s="70">
        <v>0</v>
      </c>
      <c r="J23" s="70">
        <v>0</v>
      </c>
      <c r="K23" s="70">
        <v>0</v>
      </c>
      <c r="L23" s="70">
        <v>0</v>
      </c>
      <c r="M23" s="70">
        <v>0</v>
      </c>
    </row>
    <row r="24" spans="1:13" s="1" customFormat="1" x14ac:dyDescent="0.2">
      <c r="A24" s="1" t="s">
        <v>88</v>
      </c>
      <c r="B24" s="70">
        <v>0</v>
      </c>
      <c r="C24" s="70">
        <v>0</v>
      </c>
      <c r="D24" s="70">
        <v>0</v>
      </c>
      <c r="E24" s="70">
        <v>0</v>
      </c>
      <c r="F24" s="70">
        <v>0</v>
      </c>
      <c r="G24" s="70">
        <v>0</v>
      </c>
      <c r="H24" s="70">
        <v>0</v>
      </c>
      <c r="I24" s="70">
        <v>0</v>
      </c>
      <c r="J24" s="70">
        <v>0</v>
      </c>
      <c r="K24" s="70">
        <v>0</v>
      </c>
      <c r="L24" s="70">
        <v>0</v>
      </c>
      <c r="M24" s="70">
        <v>0</v>
      </c>
    </row>
    <row r="25" spans="1:13" s="1" customFormat="1" x14ac:dyDescent="0.2">
      <c r="A25" s="1" t="s">
        <v>89</v>
      </c>
      <c r="B25" s="70">
        <v>0</v>
      </c>
      <c r="C25" s="70">
        <v>0</v>
      </c>
      <c r="D25" s="70">
        <v>0</v>
      </c>
      <c r="E25" s="70">
        <v>0</v>
      </c>
      <c r="F25" s="70">
        <v>0</v>
      </c>
      <c r="G25" s="70">
        <v>0</v>
      </c>
      <c r="H25" s="70">
        <v>0</v>
      </c>
      <c r="I25" s="70">
        <v>0</v>
      </c>
      <c r="J25" s="70">
        <v>0</v>
      </c>
      <c r="K25" s="70">
        <v>0</v>
      </c>
      <c r="L25" s="70">
        <v>0</v>
      </c>
      <c r="M25" s="70">
        <v>0</v>
      </c>
    </row>
    <row r="26" spans="1:13" s="1" customFormat="1" x14ac:dyDescent="0.2">
      <c r="A26" s="1" t="s">
        <v>90</v>
      </c>
      <c r="B26" s="70">
        <v>0</v>
      </c>
      <c r="C26" s="70">
        <v>0</v>
      </c>
      <c r="D26" s="70">
        <v>0</v>
      </c>
      <c r="E26" s="70">
        <v>0</v>
      </c>
      <c r="F26" s="70">
        <v>0</v>
      </c>
      <c r="G26" s="70">
        <v>0</v>
      </c>
      <c r="H26" s="70">
        <v>0</v>
      </c>
      <c r="I26" s="70">
        <v>0</v>
      </c>
      <c r="J26" s="70">
        <v>0</v>
      </c>
      <c r="K26" s="70">
        <v>0</v>
      </c>
      <c r="L26" s="70">
        <v>0</v>
      </c>
      <c r="M26" s="70">
        <v>0</v>
      </c>
    </row>
    <row r="27" spans="1:13" s="1" customFormat="1" x14ac:dyDescent="0.2">
      <c r="A27" s="72" t="s">
        <v>92</v>
      </c>
      <c r="B27" s="70">
        <v>0</v>
      </c>
      <c r="C27" s="70">
        <v>0</v>
      </c>
      <c r="D27" s="70">
        <v>0</v>
      </c>
      <c r="E27" s="70">
        <v>0</v>
      </c>
      <c r="F27" s="70">
        <v>0</v>
      </c>
      <c r="G27" s="70">
        <v>0</v>
      </c>
      <c r="H27" s="70">
        <v>0</v>
      </c>
      <c r="I27" s="70">
        <v>0</v>
      </c>
      <c r="J27" s="70">
        <v>0</v>
      </c>
      <c r="K27" s="70">
        <v>0</v>
      </c>
      <c r="L27" s="70">
        <v>0</v>
      </c>
      <c r="M27" s="70">
        <v>0</v>
      </c>
    </row>
    <row r="28" spans="1:13" s="1" customFormat="1" ht="13.5" thickBot="1" x14ac:dyDescent="0.25">
      <c r="A28" s="1" t="s">
        <v>93</v>
      </c>
      <c r="B28" s="70">
        <v>4771</v>
      </c>
      <c r="C28" s="70">
        <v>5735</v>
      </c>
      <c r="D28" s="70">
        <v>6015</v>
      </c>
      <c r="E28" s="70">
        <v>6526</v>
      </c>
      <c r="F28" s="70">
        <v>7108</v>
      </c>
      <c r="G28" s="70">
        <v>7748</v>
      </c>
      <c r="H28" s="70">
        <v>8476</v>
      </c>
      <c r="I28" s="70">
        <v>9328</v>
      </c>
      <c r="J28" s="70">
        <v>10442</v>
      </c>
      <c r="K28" s="70">
        <v>12195</v>
      </c>
      <c r="L28" s="70">
        <v>14605</v>
      </c>
      <c r="M28" s="70">
        <v>18843</v>
      </c>
    </row>
    <row r="29" spans="1:13" s="1" customFormat="1" ht="13.5" thickBot="1" x14ac:dyDescent="0.25">
      <c r="A29" s="85" t="s">
        <v>2</v>
      </c>
      <c r="B29" s="83">
        <f t="shared" ref="B29:L29" si="0">SUM(B12:B28)</f>
        <v>21568</v>
      </c>
      <c r="C29" s="83">
        <f t="shared" si="0"/>
        <v>23981</v>
      </c>
      <c r="D29" s="83">
        <f t="shared" si="0"/>
        <v>25984</v>
      </c>
      <c r="E29" s="83">
        <f t="shared" si="0"/>
        <v>28334</v>
      </c>
      <c r="F29" s="83">
        <f t="shared" si="0"/>
        <v>30944</v>
      </c>
      <c r="G29" s="83">
        <f t="shared" si="0"/>
        <v>34050</v>
      </c>
      <c r="H29" s="83">
        <f t="shared" si="0"/>
        <v>35750</v>
      </c>
      <c r="I29" s="83">
        <f t="shared" si="0"/>
        <v>40349</v>
      </c>
      <c r="J29" s="83">
        <f t="shared" si="0"/>
        <v>45463</v>
      </c>
      <c r="K29" s="83">
        <f t="shared" si="0"/>
        <v>53902</v>
      </c>
      <c r="L29" s="83">
        <f t="shared" si="0"/>
        <v>70105</v>
      </c>
      <c r="M29" s="83">
        <f>SUM(M12:M28)</f>
        <v>90341</v>
      </c>
    </row>
    <row r="30" spans="1:13" s="1" customFormat="1" ht="13.5" thickBot="1" x14ac:dyDescent="0.25">
      <c r="A30" s="75" t="s">
        <v>96</v>
      </c>
      <c r="B30" s="76">
        <f>B56</f>
        <v>9.5280044510385756E-2</v>
      </c>
      <c r="C30" s="76">
        <f t="shared" ref="C30:M30" si="1">C56</f>
        <v>0.11996997623118302</v>
      </c>
      <c r="D30" s="76">
        <f t="shared" si="1"/>
        <v>7.5315578817733986E-2</v>
      </c>
      <c r="E30" s="76">
        <f t="shared" si="1"/>
        <v>7.0727747582409822E-2</v>
      </c>
      <c r="F30" s="76">
        <f t="shared" si="1"/>
        <v>6.5440796277145816E-2</v>
      </c>
      <c r="G30" s="76">
        <f t="shared" si="1"/>
        <v>7.6182085168869304E-2</v>
      </c>
      <c r="H30" s="76">
        <f t="shared" si="1"/>
        <v>8.1734265734265732E-2</v>
      </c>
      <c r="I30" s="76">
        <f t="shared" si="1"/>
        <v>9.933331681082555E-2</v>
      </c>
      <c r="J30" s="76">
        <f t="shared" si="1"/>
        <v>8.5740052350262858E-2</v>
      </c>
      <c r="K30" s="76">
        <f t="shared" si="1"/>
        <v>0.10422618826759675</v>
      </c>
      <c r="L30" s="76">
        <f t="shared" si="1"/>
        <v>0.10448612795093075</v>
      </c>
      <c r="M30" s="76">
        <f t="shared" si="1"/>
        <v>0.10674001837482427</v>
      </c>
    </row>
    <row r="31" spans="1:13" s="1" customFormat="1" ht="13.5" thickBot="1" x14ac:dyDescent="0.25">
      <c r="A31" s="75" t="s">
        <v>97</v>
      </c>
      <c r="B31" s="76">
        <f>B82</f>
        <v>0.90471995548961426</v>
      </c>
      <c r="C31" s="76">
        <f t="shared" ref="C31:M31" si="2">C82</f>
        <v>0.880030023768817</v>
      </c>
      <c r="D31" s="76">
        <f t="shared" si="2"/>
        <v>0.92468442118226601</v>
      </c>
      <c r="E31" s="76">
        <f t="shared" si="2"/>
        <v>0.92927225241759015</v>
      </c>
      <c r="F31" s="76">
        <f t="shared" si="2"/>
        <v>0.93455920372285417</v>
      </c>
      <c r="G31" s="76">
        <f t="shared" si="2"/>
        <v>0.92381791483113074</v>
      </c>
      <c r="H31" s="76">
        <f t="shared" si="2"/>
        <v>0.91826573426573421</v>
      </c>
      <c r="I31" s="76">
        <f t="shared" si="2"/>
        <v>0.90066668318917442</v>
      </c>
      <c r="J31" s="76">
        <f t="shared" si="2"/>
        <v>0.91425994764973717</v>
      </c>
      <c r="K31" s="76">
        <f t="shared" si="2"/>
        <v>0.89577381173240322</v>
      </c>
      <c r="L31" s="76">
        <f t="shared" si="2"/>
        <v>0.89551387204906929</v>
      </c>
      <c r="M31" s="76">
        <f t="shared" si="2"/>
        <v>0.89325998162517573</v>
      </c>
    </row>
    <row r="32" spans="1:13" s="1" customFormat="1" x14ac:dyDescent="0.2">
      <c r="A32" s="153" t="s">
        <v>71</v>
      </c>
      <c r="B32" s="153"/>
      <c r="C32" s="153"/>
      <c r="D32" s="153"/>
      <c r="E32" s="70"/>
      <c r="F32" s="70"/>
      <c r="G32" s="70"/>
      <c r="H32" s="70"/>
      <c r="I32" s="70"/>
      <c r="J32" s="70"/>
      <c r="K32" s="70"/>
      <c r="L32" s="70"/>
      <c r="M32" s="70"/>
    </row>
    <row r="33" spans="1:13" s="1" customFormat="1" x14ac:dyDescent="0.2">
      <c r="A33" s="86"/>
      <c r="B33" s="70"/>
      <c r="C33" s="70"/>
      <c r="D33" s="70"/>
      <c r="E33" s="70"/>
      <c r="F33" s="70"/>
      <c r="G33" s="70"/>
      <c r="H33" s="70"/>
      <c r="I33" s="70"/>
      <c r="J33" s="70"/>
      <c r="K33" s="70"/>
      <c r="L33" s="70"/>
      <c r="M33" s="70"/>
    </row>
    <row r="34" spans="1:13" s="1" customFormat="1" x14ac:dyDescent="0.2">
      <c r="A34" s="86"/>
      <c r="B34" s="70"/>
      <c r="C34" s="70"/>
      <c r="D34" s="70"/>
      <c r="E34" s="70"/>
      <c r="F34" s="70"/>
      <c r="G34" s="70"/>
      <c r="H34" s="70"/>
      <c r="I34" s="70"/>
      <c r="J34" s="70"/>
      <c r="K34" s="70"/>
      <c r="L34" s="70"/>
      <c r="M34" s="70"/>
    </row>
    <row r="35" spans="1:13" s="1" customFormat="1" ht="13.5" thickBot="1" x14ac:dyDescent="0.25">
      <c r="A35" s="150" t="s">
        <v>3</v>
      </c>
      <c r="B35" s="151"/>
      <c r="C35" s="151"/>
      <c r="D35" s="151"/>
      <c r="E35" s="151"/>
      <c r="F35" s="151"/>
      <c r="G35" s="151"/>
      <c r="H35" s="151"/>
      <c r="I35" s="151"/>
      <c r="J35" s="151"/>
      <c r="K35" s="151"/>
      <c r="L35" s="151"/>
      <c r="M35" s="151"/>
    </row>
    <row r="36" spans="1:13" x14ac:dyDescent="0.2">
      <c r="A36" s="80" t="s">
        <v>22</v>
      </c>
      <c r="B36" s="48">
        <v>1991</v>
      </c>
      <c r="C36" s="48">
        <v>1991</v>
      </c>
      <c r="D36" s="48">
        <v>1991</v>
      </c>
      <c r="E36" s="48">
        <v>1991</v>
      </c>
      <c r="F36" s="48">
        <v>1991</v>
      </c>
      <c r="G36" s="48">
        <v>1991</v>
      </c>
      <c r="H36" s="48">
        <v>1991</v>
      </c>
      <c r="I36" s="48">
        <v>1991</v>
      </c>
      <c r="J36" s="48">
        <v>1991</v>
      </c>
      <c r="K36" s="48">
        <v>1991</v>
      </c>
      <c r="L36" s="48">
        <v>1991</v>
      </c>
      <c r="M36" s="48">
        <v>1991</v>
      </c>
    </row>
    <row r="37" spans="1:13" ht="13.5" thickBot="1" x14ac:dyDescent="0.25">
      <c r="A37" s="81" t="s">
        <v>23</v>
      </c>
      <c r="B37" s="67" t="s">
        <v>8</v>
      </c>
      <c r="C37" s="67" t="s">
        <v>9</v>
      </c>
      <c r="D37" s="67" t="s">
        <v>10</v>
      </c>
      <c r="E37" s="67" t="s">
        <v>11</v>
      </c>
      <c r="F37" s="68" t="s">
        <v>12</v>
      </c>
      <c r="G37" s="68" t="s">
        <v>13</v>
      </c>
      <c r="H37" s="68" t="s">
        <v>14</v>
      </c>
      <c r="I37" s="68" t="s">
        <v>15</v>
      </c>
      <c r="J37" s="68" t="s">
        <v>16</v>
      </c>
      <c r="K37" s="68" t="s">
        <v>17</v>
      </c>
      <c r="L37" s="68" t="s">
        <v>18</v>
      </c>
      <c r="M37" s="68" t="s">
        <v>19</v>
      </c>
    </row>
    <row r="38" spans="1:13" s="1" customFormat="1" x14ac:dyDescent="0.2">
      <c r="A38" s="1" t="s">
        <v>78</v>
      </c>
      <c r="B38" s="70">
        <v>1</v>
      </c>
      <c r="C38" s="70">
        <v>0</v>
      </c>
      <c r="D38" s="70">
        <v>0</v>
      </c>
      <c r="E38" s="70">
        <v>0</v>
      </c>
      <c r="F38" s="70">
        <v>0</v>
      </c>
      <c r="G38" s="70">
        <v>0</v>
      </c>
      <c r="H38" s="70">
        <v>0</v>
      </c>
      <c r="I38" s="70">
        <v>0</v>
      </c>
      <c r="J38" s="70">
        <v>1</v>
      </c>
      <c r="K38" s="70">
        <v>0</v>
      </c>
      <c r="L38" s="70">
        <v>1</v>
      </c>
      <c r="M38" s="70">
        <v>1</v>
      </c>
    </row>
    <row r="39" spans="1:13" s="1" customFormat="1" x14ac:dyDescent="0.2">
      <c r="A39" s="1" t="s">
        <v>79</v>
      </c>
      <c r="B39" s="70">
        <v>151</v>
      </c>
      <c r="C39" s="70">
        <v>146</v>
      </c>
      <c r="D39" s="70">
        <v>158</v>
      </c>
      <c r="E39" s="70">
        <v>170</v>
      </c>
      <c r="F39" s="70">
        <v>185</v>
      </c>
      <c r="G39" s="70">
        <v>202</v>
      </c>
      <c r="H39" s="70">
        <v>223</v>
      </c>
      <c r="I39" s="70">
        <v>208</v>
      </c>
      <c r="J39" s="70">
        <v>233</v>
      </c>
      <c r="K39" s="70">
        <v>303</v>
      </c>
      <c r="L39" s="70">
        <v>422</v>
      </c>
      <c r="M39" s="70">
        <v>518</v>
      </c>
    </row>
    <row r="40" spans="1:13" s="1" customFormat="1" x14ac:dyDescent="0.2">
      <c r="A40" s="1" t="s">
        <v>0</v>
      </c>
      <c r="B40" s="70">
        <v>120</v>
      </c>
      <c r="C40" s="70">
        <v>0</v>
      </c>
      <c r="D40" s="70">
        <v>0</v>
      </c>
      <c r="E40" s="70">
        <v>0</v>
      </c>
      <c r="F40" s="70">
        <v>0</v>
      </c>
      <c r="G40" s="70">
        <v>0</v>
      </c>
      <c r="H40" s="70">
        <v>0</v>
      </c>
      <c r="I40" s="70">
        <v>0</v>
      </c>
      <c r="J40" s="70">
        <v>0</v>
      </c>
      <c r="K40" s="70">
        <v>0</v>
      </c>
      <c r="L40" s="70">
        <v>0</v>
      </c>
      <c r="M40" s="70">
        <v>0</v>
      </c>
    </row>
    <row r="41" spans="1:13" s="1" customFormat="1" x14ac:dyDescent="0.2">
      <c r="A41" s="1" t="s">
        <v>1</v>
      </c>
      <c r="B41" s="70">
        <v>1783</v>
      </c>
      <c r="C41" s="70">
        <v>2731</v>
      </c>
      <c r="D41" s="70">
        <v>1799</v>
      </c>
      <c r="E41" s="70">
        <v>1834</v>
      </c>
      <c r="F41" s="70">
        <v>1840</v>
      </c>
      <c r="G41" s="70">
        <v>2392</v>
      </c>
      <c r="H41" s="70">
        <v>2699</v>
      </c>
      <c r="I41" s="70">
        <v>3800</v>
      </c>
      <c r="J41" s="70">
        <v>3664</v>
      </c>
      <c r="K41" s="70">
        <v>5315</v>
      </c>
      <c r="L41" s="70">
        <v>6509</v>
      </c>
      <c r="M41" s="70">
        <v>7570</v>
      </c>
    </row>
    <row r="42" spans="1:13" s="1" customFormat="1" x14ac:dyDescent="0.2">
      <c r="A42" s="1" t="s">
        <v>80</v>
      </c>
      <c r="B42" s="70">
        <v>0</v>
      </c>
      <c r="C42" s="70">
        <v>0</v>
      </c>
      <c r="D42" s="70">
        <v>0</v>
      </c>
      <c r="E42" s="70">
        <v>0</v>
      </c>
      <c r="F42" s="70">
        <v>0</v>
      </c>
      <c r="G42" s="70">
        <v>0</v>
      </c>
      <c r="H42" s="70">
        <v>0</v>
      </c>
      <c r="I42" s="70">
        <v>0</v>
      </c>
      <c r="J42" s="70">
        <v>0</v>
      </c>
      <c r="K42" s="70">
        <v>0</v>
      </c>
      <c r="L42" s="70">
        <v>0</v>
      </c>
      <c r="M42" s="70">
        <v>0</v>
      </c>
    </row>
    <row r="43" spans="1:13" s="1" customFormat="1" x14ac:dyDescent="0.2">
      <c r="A43" s="1" t="s">
        <v>81</v>
      </c>
      <c r="B43" s="70">
        <v>0</v>
      </c>
      <c r="C43" s="70">
        <v>0</v>
      </c>
      <c r="D43" s="70">
        <v>0</v>
      </c>
      <c r="E43" s="70">
        <v>0</v>
      </c>
      <c r="F43" s="70">
        <v>0</v>
      </c>
      <c r="G43" s="70">
        <v>0</v>
      </c>
      <c r="H43" s="70">
        <v>0</v>
      </c>
      <c r="I43" s="70">
        <v>0</v>
      </c>
      <c r="J43" s="70">
        <v>0</v>
      </c>
      <c r="K43" s="70">
        <v>0</v>
      </c>
      <c r="L43" s="70">
        <v>0</v>
      </c>
      <c r="M43" s="70">
        <v>0</v>
      </c>
    </row>
    <row r="44" spans="1:13" s="1" customFormat="1" x14ac:dyDescent="0.2">
      <c r="A44" s="1" t="s">
        <v>82</v>
      </c>
      <c r="B44" s="70">
        <v>0</v>
      </c>
      <c r="C44" s="70">
        <v>0</v>
      </c>
      <c r="D44" s="70">
        <v>0</v>
      </c>
      <c r="E44" s="70">
        <v>0</v>
      </c>
      <c r="F44" s="70">
        <v>0</v>
      </c>
      <c r="G44" s="70">
        <v>0</v>
      </c>
      <c r="H44" s="70">
        <v>0</v>
      </c>
      <c r="I44" s="70">
        <v>0</v>
      </c>
      <c r="J44" s="70">
        <v>0</v>
      </c>
      <c r="K44" s="70">
        <v>0</v>
      </c>
      <c r="L44" s="70">
        <v>393</v>
      </c>
      <c r="M44" s="70">
        <v>1529</v>
      </c>
    </row>
    <row r="45" spans="1:13" s="1" customFormat="1" x14ac:dyDescent="0.2">
      <c r="A45" s="1" t="s">
        <v>83</v>
      </c>
      <c r="B45" s="70">
        <v>0</v>
      </c>
      <c r="C45" s="70">
        <v>0</v>
      </c>
      <c r="D45" s="70">
        <v>0</v>
      </c>
      <c r="E45" s="70">
        <v>0</v>
      </c>
      <c r="F45" s="70">
        <v>0</v>
      </c>
      <c r="G45" s="70">
        <v>0</v>
      </c>
      <c r="H45" s="70">
        <v>0</v>
      </c>
      <c r="I45" s="70">
        <v>0</v>
      </c>
      <c r="J45" s="70">
        <v>0</v>
      </c>
      <c r="K45" s="70">
        <v>0</v>
      </c>
      <c r="L45" s="70">
        <v>0</v>
      </c>
      <c r="M45" s="70">
        <v>25</v>
      </c>
    </row>
    <row r="46" spans="1:13" s="1" customFormat="1" x14ac:dyDescent="0.2">
      <c r="A46" s="1" t="s">
        <v>84</v>
      </c>
      <c r="B46" s="70">
        <v>0</v>
      </c>
      <c r="C46" s="70">
        <v>0</v>
      </c>
      <c r="D46" s="70">
        <v>0</v>
      </c>
      <c r="E46" s="70">
        <v>0</v>
      </c>
      <c r="F46" s="70">
        <v>0</v>
      </c>
      <c r="G46" s="70">
        <v>0</v>
      </c>
      <c r="H46" s="70">
        <v>0</v>
      </c>
      <c r="I46" s="70">
        <v>0</v>
      </c>
      <c r="J46" s="70">
        <v>0</v>
      </c>
      <c r="K46" s="70">
        <v>0</v>
      </c>
      <c r="L46" s="70">
        <v>0</v>
      </c>
      <c r="M46" s="70">
        <v>0</v>
      </c>
    </row>
    <row r="47" spans="1:13" s="1" customFormat="1" x14ac:dyDescent="0.2">
      <c r="A47" s="1" t="s">
        <v>85</v>
      </c>
      <c r="B47" s="70">
        <v>0</v>
      </c>
      <c r="C47" s="70">
        <v>0</v>
      </c>
      <c r="D47" s="70">
        <v>0</v>
      </c>
      <c r="E47" s="70">
        <v>0</v>
      </c>
      <c r="F47" s="70">
        <v>0</v>
      </c>
      <c r="G47" s="70">
        <v>0</v>
      </c>
      <c r="H47" s="70">
        <v>0</v>
      </c>
      <c r="I47" s="70">
        <v>0</v>
      </c>
      <c r="J47" s="70">
        <v>0</v>
      </c>
      <c r="K47" s="70">
        <v>0</v>
      </c>
      <c r="L47" s="70">
        <v>0</v>
      </c>
      <c r="M47" s="70">
        <v>0</v>
      </c>
    </row>
    <row r="48" spans="1:13" s="1" customFormat="1" x14ac:dyDescent="0.2">
      <c r="A48" s="1" t="s">
        <v>86</v>
      </c>
      <c r="B48" s="70">
        <v>0</v>
      </c>
      <c r="C48" s="70">
        <v>0</v>
      </c>
      <c r="D48" s="70">
        <v>0</v>
      </c>
      <c r="E48" s="70">
        <v>0</v>
      </c>
      <c r="F48" s="70">
        <v>0</v>
      </c>
      <c r="G48" s="70">
        <v>0</v>
      </c>
      <c r="H48" s="70">
        <v>0</v>
      </c>
      <c r="I48" s="70">
        <v>0</v>
      </c>
      <c r="J48" s="70">
        <v>0</v>
      </c>
      <c r="K48" s="70">
        <v>0</v>
      </c>
      <c r="L48" s="70">
        <v>0</v>
      </c>
      <c r="M48" s="70">
        <v>0</v>
      </c>
    </row>
    <row r="49" spans="1:13" s="1" customFormat="1" x14ac:dyDescent="0.2">
      <c r="A49" s="1" t="s">
        <v>87</v>
      </c>
      <c r="B49" s="70">
        <v>0</v>
      </c>
      <c r="C49" s="70">
        <v>0</v>
      </c>
      <c r="D49" s="70">
        <v>0</v>
      </c>
      <c r="E49" s="70">
        <v>0</v>
      </c>
      <c r="F49" s="70">
        <v>0</v>
      </c>
      <c r="G49" s="70">
        <v>0</v>
      </c>
      <c r="H49" s="70">
        <v>0</v>
      </c>
      <c r="I49" s="70">
        <v>0</v>
      </c>
      <c r="J49" s="70">
        <v>0</v>
      </c>
      <c r="K49" s="70">
        <v>0</v>
      </c>
      <c r="L49" s="70">
        <v>0</v>
      </c>
      <c r="M49" s="70">
        <v>0</v>
      </c>
    </row>
    <row r="50" spans="1:13" s="1" customFormat="1" x14ac:dyDescent="0.2">
      <c r="A50" s="1" t="s">
        <v>88</v>
      </c>
      <c r="B50" s="70">
        <v>0</v>
      </c>
      <c r="C50" s="70">
        <v>0</v>
      </c>
      <c r="D50" s="70">
        <v>0</v>
      </c>
      <c r="E50" s="70">
        <v>0</v>
      </c>
      <c r="F50" s="70">
        <v>0</v>
      </c>
      <c r="G50" s="70">
        <v>0</v>
      </c>
      <c r="H50" s="70">
        <v>0</v>
      </c>
      <c r="I50" s="70">
        <v>0</v>
      </c>
      <c r="J50" s="70">
        <v>0</v>
      </c>
      <c r="K50" s="70">
        <v>0</v>
      </c>
      <c r="L50" s="70">
        <v>0</v>
      </c>
      <c r="M50" s="70">
        <v>0</v>
      </c>
    </row>
    <row r="51" spans="1:13" s="1" customFormat="1" x14ac:dyDescent="0.2">
      <c r="A51" s="1" t="s">
        <v>89</v>
      </c>
      <c r="B51" s="70">
        <v>0</v>
      </c>
      <c r="C51" s="70">
        <v>0</v>
      </c>
      <c r="D51" s="70">
        <v>0</v>
      </c>
      <c r="E51" s="70">
        <v>0</v>
      </c>
      <c r="F51" s="70">
        <v>0</v>
      </c>
      <c r="G51" s="70">
        <v>0</v>
      </c>
      <c r="H51" s="70">
        <v>0</v>
      </c>
      <c r="I51" s="70">
        <v>0</v>
      </c>
      <c r="J51" s="70">
        <v>0</v>
      </c>
      <c r="K51" s="70">
        <v>0</v>
      </c>
      <c r="L51" s="70">
        <v>0</v>
      </c>
      <c r="M51" s="70">
        <v>0</v>
      </c>
    </row>
    <row r="52" spans="1:13" s="1" customFormat="1" x14ac:dyDescent="0.2">
      <c r="A52" s="1" t="s">
        <v>90</v>
      </c>
      <c r="B52" s="70">
        <v>0</v>
      </c>
      <c r="C52" s="70">
        <v>0</v>
      </c>
      <c r="D52" s="70">
        <v>0</v>
      </c>
      <c r="E52" s="70">
        <v>0</v>
      </c>
      <c r="F52" s="70">
        <v>0</v>
      </c>
      <c r="G52" s="70">
        <v>0</v>
      </c>
      <c r="H52" s="70">
        <v>0</v>
      </c>
      <c r="I52" s="70">
        <v>0</v>
      </c>
      <c r="J52" s="70">
        <v>0</v>
      </c>
      <c r="K52" s="70">
        <v>0</v>
      </c>
      <c r="L52" s="70">
        <v>0</v>
      </c>
      <c r="M52" s="70">
        <v>0</v>
      </c>
    </row>
    <row r="53" spans="1:13" s="1" customFormat="1" x14ac:dyDescent="0.2">
      <c r="A53" s="72" t="s">
        <v>92</v>
      </c>
      <c r="B53" s="70">
        <v>0</v>
      </c>
      <c r="C53" s="70">
        <v>0</v>
      </c>
      <c r="D53" s="70">
        <v>0</v>
      </c>
      <c r="E53" s="70">
        <v>0</v>
      </c>
      <c r="F53" s="70">
        <v>0</v>
      </c>
      <c r="G53" s="70">
        <v>0</v>
      </c>
      <c r="H53" s="70">
        <v>0</v>
      </c>
      <c r="I53" s="70">
        <v>0</v>
      </c>
      <c r="J53" s="70">
        <v>0</v>
      </c>
      <c r="K53" s="70">
        <v>0</v>
      </c>
      <c r="L53" s="70">
        <v>0</v>
      </c>
      <c r="M53" s="70">
        <v>0</v>
      </c>
    </row>
    <row r="54" spans="1:13" s="1" customFormat="1" ht="13.5" thickBot="1" x14ac:dyDescent="0.25">
      <c r="A54" s="1" t="s">
        <v>93</v>
      </c>
      <c r="B54" s="70">
        <v>0</v>
      </c>
      <c r="C54" s="70">
        <v>0</v>
      </c>
      <c r="D54" s="70">
        <v>0</v>
      </c>
      <c r="E54" s="70">
        <v>0</v>
      </c>
      <c r="F54" s="70">
        <v>0</v>
      </c>
      <c r="G54" s="70">
        <v>0</v>
      </c>
      <c r="H54" s="70">
        <v>0</v>
      </c>
      <c r="I54" s="70">
        <v>0</v>
      </c>
      <c r="J54" s="70">
        <v>0</v>
      </c>
      <c r="K54" s="70">
        <v>0</v>
      </c>
      <c r="L54" s="70">
        <v>0</v>
      </c>
      <c r="M54" s="70">
        <v>0</v>
      </c>
    </row>
    <row r="55" spans="1:13" s="1" customFormat="1" ht="13.5" thickBot="1" x14ac:dyDescent="0.25">
      <c r="A55" s="73" t="s">
        <v>2</v>
      </c>
      <c r="B55" s="74">
        <f t="shared" ref="B55:M55" si="3">SUM(B38:B54)</f>
        <v>2055</v>
      </c>
      <c r="C55" s="74">
        <f t="shared" si="3"/>
        <v>2877</v>
      </c>
      <c r="D55" s="74">
        <f t="shared" si="3"/>
        <v>1957</v>
      </c>
      <c r="E55" s="74">
        <f t="shared" si="3"/>
        <v>2004</v>
      </c>
      <c r="F55" s="74">
        <f t="shared" si="3"/>
        <v>2025</v>
      </c>
      <c r="G55" s="74">
        <f t="shared" si="3"/>
        <v>2594</v>
      </c>
      <c r="H55" s="74">
        <f t="shared" si="3"/>
        <v>2922</v>
      </c>
      <c r="I55" s="74">
        <f t="shared" si="3"/>
        <v>4008</v>
      </c>
      <c r="J55" s="74">
        <f t="shared" si="3"/>
        <v>3898</v>
      </c>
      <c r="K55" s="74">
        <f t="shared" si="3"/>
        <v>5618</v>
      </c>
      <c r="L55" s="74">
        <f t="shared" si="3"/>
        <v>7325</v>
      </c>
      <c r="M55" s="74">
        <f t="shared" si="3"/>
        <v>9643</v>
      </c>
    </row>
    <row r="56" spans="1:13" s="1" customFormat="1" ht="13.5" thickBot="1" x14ac:dyDescent="0.25">
      <c r="A56" s="75" t="s">
        <v>95</v>
      </c>
      <c r="B56" s="76">
        <f>B55/B29</f>
        <v>9.5280044510385756E-2</v>
      </c>
      <c r="C56" s="76">
        <f t="shared" ref="C56:M56" si="4">C55/C29</f>
        <v>0.11996997623118302</v>
      </c>
      <c r="D56" s="76">
        <f t="shared" si="4"/>
        <v>7.5315578817733986E-2</v>
      </c>
      <c r="E56" s="76">
        <f t="shared" si="4"/>
        <v>7.0727747582409822E-2</v>
      </c>
      <c r="F56" s="76">
        <f t="shared" si="4"/>
        <v>6.5440796277145816E-2</v>
      </c>
      <c r="G56" s="76">
        <f t="shared" si="4"/>
        <v>7.6182085168869304E-2</v>
      </c>
      <c r="H56" s="76">
        <f t="shared" si="4"/>
        <v>8.1734265734265732E-2</v>
      </c>
      <c r="I56" s="76">
        <f t="shared" si="4"/>
        <v>9.933331681082555E-2</v>
      </c>
      <c r="J56" s="76">
        <f t="shared" si="4"/>
        <v>8.5740052350262858E-2</v>
      </c>
      <c r="K56" s="76">
        <f t="shared" si="4"/>
        <v>0.10422618826759675</v>
      </c>
      <c r="L56" s="76">
        <f t="shared" si="4"/>
        <v>0.10448612795093075</v>
      </c>
      <c r="M56" s="76">
        <f t="shared" si="4"/>
        <v>0.10674001837482427</v>
      </c>
    </row>
    <row r="57" spans="1:13" s="1" customFormat="1" x14ac:dyDescent="0.2">
      <c r="A57" s="149" t="s">
        <v>71</v>
      </c>
      <c r="B57" s="149"/>
      <c r="C57" s="149"/>
      <c r="D57" s="149"/>
    </row>
    <row r="58" spans="1:13" s="1" customFormat="1" x14ac:dyDescent="0.2"/>
    <row r="59" spans="1:13" s="1" customFormat="1" x14ac:dyDescent="0.2"/>
    <row r="60" spans="1:13" s="1" customFormat="1" x14ac:dyDescent="0.2"/>
    <row r="61" spans="1:13" s="1" customFormat="1" ht="13.5" thickBot="1" x14ac:dyDescent="0.25">
      <c r="A61" s="150" t="s">
        <v>4</v>
      </c>
      <c r="B61" s="150"/>
      <c r="C61" s="150"/>
      <c r="D61" s="150"/>
      <c r="E61" s="150"/>
      <c r="F61" s="150"/>
      <c r="G61" s="150"/>
      <c r="H61" s="150"/>
      <c r="I61" s="150"/>
      <c r="J61" s="150"/>
      <c r="K61" s="150"/>
      <c r="L61" s="150"/>
      <c r="M61" s="150"/>
    </row>
    <row r="62" spans="1:13" x14ac:dyDescent="0.2">
      <c r="A62" s="80" t="s">
        <v>22</v>
      </c>
      <c r="B62" s="48">
        <v>1991</v>
      </c>
      <c r="C62" s="48">
        <v>1991</v>
      </c>
      <c r="D62" s="48">
        <v>1991</v>
      </c>
      <c r="E62" s="48">
        <v>1991</v>
      </c>
      <c r="F62" s="48">
        <v>1991</v>
      </c>
      <c r="G62" s="48">
        <v>1991</v>
      </c>
      <c r="H62" s="48">
        <v>1991</v>
      </c>
      <c r="I62" s="48">
        <v>1991</v>
      </c>
      <c r="J62" s="48">
        <v>1991</v>
      </c>
      <c r="K62" s="48">
        <v>1991</v>
      </c>
      <c r="L62" s="48">
        <v>1991</v>
      </c>
      <c r="M62" s="48">
        <v>1991</v>
      </c>
    </row>
    <row r="63" spans="1:13" ht="13.5" thickBot="1" x14ac:dyDescent="0.25">
      <c r="A63" s="81" t="s">
        <v>23</v>
      </c>
      <c r="B63" s="67" t="s">
        <v>8</v>
      </c>
      <c r="C63" s="67" t="s">
        <v>9</v>
      </c>
      <c r="D63" s="67" t="s">
        <v>10</v>
      </c>
      <c r="E63" s="67" t="s">
        <v>11</v>
      </c>
      <c r="F63" s="68" t="s">
        <v>12</v>
      </c>
      <c r="G63" s="68" t="s">
        <v>13</v>
      </c>
      <c r="H63" s="68" t="s">
        <v>14</v>
      </c>
      <c r="I63" s="68" t="s">
        <v>15</v>
      </c>
      <c r="J63" s="68" t="s">
        <v>16</v>
      </c>
      <c r="K63" s="68" t="s">
        <v>17</v>
      </c>
      <c r="L63" s="68" t="s">
        <v>18</v>
      </c>
      <c r="M63" s="68" t="s">
        <v>19</v>
      </c>
    </row>
    <row r="64" spans="1:13" s="1" customFormat="1" x14ac:dyDescent="0.2">
      <c r="A64" s="1" t="s">
        <v>78</v>
      </c>
      <c r="B64" s="70">
        <v>0</v>
      </c>
      <c r="C64" s="70">
        <v>0</v>
      </c>
      <c r="D64" s="70">
        <v>0</v>
      </c>
      <c r="E64" s="70">
        <v>0</v>
      </c>
      <c r="F64" s="70">
        <v>0</v>
      </c>
      <c r="G64" s="70">
        <v>0</v>
      </c>
      <c r="H64" s="70">
        <v>0</v>
      </c>
      <c r="I64" s="70">
        <v>0</v>
      </c>
      <c r="J64" s="70">
        <v>0</v>
      </c>
      <c r="K64" s="70">
        <v>0</v>
      </c>
      <c r="L64" s="70">
        <v>0</v>
      </c>
      <c r="M64" s="70">
        <v>0</v>
      </c>
    </row>
    <row r="65" spans="1:13" s="1" customFormat="1" x14ac:dyDescent="0.2">
      <c r="A65" s="1" t="s">
        <v>79</v>
      </c>
      <c r="B65" s="70">
        <v>0</v>
      </c>
      <c r="C65" s="70">
        <v>0</v>
      </c>
      <c r="D65" s="70">
        <v>0</v>
      </c>
      <c r="E65" s="70">
        <v>0</v>
      </c>
      <c r="F65" s="70">
        <v>0</v>
      </c>
      <c r="G65" s="70">
        <v>0</v>
      </c>
      <c r="H65" s="70">
        <v>0</v>
      </c>
      <c r="I65" s="70">
        <v>0</v>
      </c>
      <c r="J65" s="70">
        <v>0</v>
      </c>
      <c r="K65" s="70">
        <v>0</v>
      </c>
      <c r="L65" s="70">
        <v>0</v>
      </c>
      <c r="M65" s="70">
        <v>0</v>
      </c>
    </row>
    <row r="66" spans="1:13" s="1" customFormat="1" x14ac:dyDescent="0.2">
      <c r="A66" s="1" t="s">
        <v>0</v>
      </c>
      <c r="B66" s="70">
        <v>1</v>
      </c>
      <c r="C66" s="70">
        <v>0</v>
      </c>
      <c r="D66" s="70">
        <v>0</v>
      </c>
      <c r="E66" s="70">
        <v>0</v>
      </c>
      <c r="F66" s="70">
        <v>0</v>
      </c>
      <c r="G66" s="70">
        <v>0</v>
      </c>
      <c r="H66" s="70">
        <v>0</v>
      </c>
      <c r="I66" s="70">
        <v>0</v>
      </c>
      <c r="J66" s="70">
        <v>0</v>
      </c>
      <c r="K66" s="70">
        <v>0</v>
      </c>
      <c r="L66" s="70">
        <v>0</v>
      </c>
      <c r="M66" s="70">
        <v>0</v>
      </c>
    </row>
    <row r="67" spans="1:13" s="1" customFormat="1" x14ac:dyDescent="0.2">
      <c r="A67" s="1" t="s">
        <v>1</v>
      </c>
      <c r="B67" s="70">
        <v>1680</v>
      </c>
      <c r="C67" s="70">
        <v>1061</v>
      </c>
      <c r="D67" s="70">
        <v>2331</v>
      </c>
      <c r="E67" s="70">
        <v>2698</v>
      </c>
      <c r="F67" s="70">
        <v>3125</v>
      </c>
      <c r="G67" s="70">
        <v>3083</v>
      </c>
      <c r="H67" s="70">
        <v>2609</v>
      </c>
      <c r="I67" s="70">
        <v>2371</v>
      </c>
      <c r="J67" s="70">
        <v>3531</v>
      </c>
      <c r="K67" s="70">
        <v>5914</v>
      </c>
      <c r="L67" s="70">
        <v>7780</v>
      </c>
      <c r="M67" s="70">
        <v>10840</v>
      </c>
    </row>
    <row r="68" spans="1:13" s="1" customFormat="1" x14ac:dyDescent="0.2">
      <c r="A68" s="1" t="s">
        <v>80</v>
      </c>
      <c r="B68" s="70">
        <v>13061</v>
      </c>
      <c r="C68" s="70">
        <v>14308</v>
      </c>
      <c r="D68" s="70">
        <v>15681</v>
      </c>
      <c r="E68" s="70">
        <v>17106</v>
      </c>
      <c r="F68" s="70">
        <v>18686</v>
      </c>
      <c r="G68" s="70">
        <v>20625</v>
      </c>
      <c r="H68" s="70">
        <v>21743</v>
      </c>
      <c r="I68" s="70">
        <v>24642</v>
      </c>
      <c r="J68" s="70">
        <v>27592</v>
      </c>
      <c r="K68" s="70">
        <v>30175</v>
      </c>
      <c r="L68" s="70">
        <v>35901</v>
      </c>
      <c r="M68" s="70">
        <v>40706</v>
      </c>
    </row>
    <row r="69" spans="1:13" s="1" customFormat="1" x14ac:dyDescent="0.2">
      <c r="A69" s="1" t="s">
        <v>81</v>
      </c>
      <c r="B69" s="70">
        <v>0</v>
      </c>
      <c r="C69" s="70">
        <v>0</v>
      </c>
      <c r="D69" s="70">
        <v>0</v>
      </c>
      <c r="E69" s="70">
        <v>0</v>
      </c>
      <c r="F69" s="70">
        <v>0</v>
      </c>
      <c r="G69" s="70">
        <v>0</v>
      </c>
      <c r="H69" s="70">
        <v>0</v>
      </c>
      <c r="I69" s="70">
        <v>0</v>
      </c>
      <c r="J69" s="70">
        <v>0</v>
      </c>
      <c r="K69" s="70">
        <v>0</v>
      </c>
      <c r="L69" s="70">
        <v>0</v>
      </c>
      <c r="M69" s="70">
        <v>0</v>
      </c>
    </row>
    <row r="70" spans="1:13" s="1" customFormat="1" x14ac:dyDescent="0.2">
      <c r="A70" s="1" t="s">
        <v>82</v>
      </c>
      <c r="B70" s="70">
        <v>0</v>
      </c>
      <c r="C70" s="70">
        <v>0</v>
      </c>
      <c r="D70" s="70">
        <v>0</v>
      </c>
      <c r="E70" s="70">
        <v>0</v>
      </c>
      <c r="F70" s="70">
        <v>0</v>
      </c>
      <c r="G70" s="70">
        <v>0</v>
      </c>
      <c r="H70" s="70">
        <v>0</v>
      </c>
      <c r="I70" s="70">
        <v>0</v>
      </c>
      <c r="J70" s="70">
        <v>0</v>
      </c>
      <c r="K70" s="70">
        <v>0</v>
      </c>
      <c r="L70" s="70">
        <v>2110</v>
      </c>
      <c r="M70" s="70">
        <v>2645</v>
      </c>
    </row>
    <row r="71" spans="1:13" s="1" customFormat="1" x14ac:dyDescent="0.2">
      <c r="A71" s="1" t="s">
        <v>83</v>
      </c>
      <c r="B71" s="70">
        <v>0</v>
      </c>
      <c r="C71" s="70">
        <v>0</v>
      </c>
      <c r="D71" s="70">
        <v>0</v>
      </c>
      <c r="E71" s="70">
        <v>0</v>
      </c>
      <c r="F71" s="70">
        <v>0</v>
      </c>
      <c r="G71" s="70">
        <v>0</v>
      </c>
      <c r="H71" s="70">
        <v>0</v>
      </c>
      <c r="I71" s="70">
        <v>0</v>
      </c>
      <c r="J71" s="70">
        <v>0</v>
      </c>
      <c r="K71" s="70">
        <v>0</v>
      </c>
      <c r="L71" s="70">
        <v>2384</v>
      </c>
      <c r="M71" s="70">
        <v>7664</v>
      </c>
    </row>
    <row r="72" spans="1:13" s="1" customFormat="1" x14ac:dyDescent="0.2">
      <c r="A72" s="1" t="s">
        <v>84</v>
      </c>
      <c r="B72" s="70">
        <v>0</v>
      </c>
      <c r="C72" s="70">
        <v>0</v>
      </c>
      <c r="D72" s="70">
        <v>0</v>
      </c>
      <c r="E72" s="70">
        <v>0</v>
      </c>
      <c r="F72" s="70">
        <v>0</v>
      </c>
      <c r="G72" s="70">
        <v>0</v>
      </c>
      <c r="H72" s="70">
        <v>0</v>
      </c>
      <c r="I72" s="70">
        <v>0</v>
      </c>
      <c r="J72" s="70">
        <v>0</v>
      </c>
      <c r="K72" s="70">
        <v>0</v>
      </c>
      <c r="L72" s="70">
        <v>0</v>
      </c>
      <c r="M72" s="70">
        <v>0</v>
      </c>
    </row>
    <row r="73" spans="1:13" s="1" customFormat="1" x14ac:dyDescent="0.2">
      <c r="A73" s="1" t="s">
        <v>85</v>
      </c>
      <c r="B73" s="70">
        <v>0</v>
      </c>
      <c r="C73" s="70">
        <v>0</v>
      </c>
      <c r="D73" s="70">
        <v>0</v>
      </c>
      <c r="E73" s="70">
        <v>0</v>
      </c>
      <c r="F73" s="70">
        <v>0</v>
      </c>
      <c r="G73" s="70">
        <v>0</v>
      </c>
      <c r="H73" s="70">
        <v>0</v>
      </c>
      <c r="I73" s="70">
        <v>0</v>
      </c>
      <c r="J73" s="70">
        <v>0</v>
      </c>
      <c r="K73" s="70">
        <v>0</v>
      </c>
      <c r="L73" s="70">
        <v>0</v>
      </c>
      <c r="M73" s="70">
        <v>0</v>
      </c>
    </row>
    <row r="74" spans="1:13" s="1" customFormat="1" x14ac:dyDescent="0.2">
      <c r="A74" s="1" t="s">
        <v>86</v>
      </c>
      <c r="B74" s="70">
        <v>0</v>
      </c>
      <c r="C74" s="70">
        <v>0</v>
      </c>
      <c r="D74" s="70">
        <v>0</v>
      </c>
      <c r="E74" s="70">
        <v>0</v>
      </c>
      <c r="F74" s="70">
        <v>0</v>
      </c>
      <c r="G74" s="70">
        <v>0</v>
      </c>
      <c r="H74" s="70">
        <v>0</v>
      </c>
      <c r="I74" s="70">
        <v>0</v>
      </c>
      <c r="J74" s="70">
        <v>0</v>
      </c>
      <c r="K74" s="70">
        <v>0</v>
      </c>
      <c r="L74" s="70">
        <v>0</v>
      </c>
      <c r="M74" s="70">
        <v>0</v>
      </c>
    </row>
    <row r="75" spans="1:13" s="1" customFormat="1" x14ac:dyDescent="0.2">
      <c r="A75" s="1" t="s">
        <v>87</v>
      </c>
      <c r="B75" s="70">
        <v>0</v>
      </c>
      <c r="C75" s="70">
        <v>0</v>
      </c>
      <c r="D75" s="70">
        <v>0</v>
      </c>
      <c r="E75" s="70">
        <v>0</v>
      </c>
      <c r="F75" s="70">
        <v>0</v>
      </c>
      <c r="G75" s="70">
        <v>0</v>
      </c>
      <c r="H75" s="70">
        <v>0</v>
      </c>
      <c r="I75" s="70">
        <v>0</v>
      </c>
      <c r="J75" s="70">
        <v>0</v>
      </c>
      <c r="K75" s="70">
        <v>0</v>
      </c>
      <c r="L75" s="70">
        <v>0</v>
      </c>
      <c r="M75" s="70">
        <v>0</v>
      </c>
    </row>
    <row r="76" spans="1:13" s="1" customFormat="1" x14ac:dyDescent="0.2">
      <c r="A76" s="1" t="s">
        <v>88</v>
      </c>
      <c r="B76" s="70">
        <v>0</v>
      </c>
      <c r="C76" s="70">
        <v>0</v>
      </c>
      <c r="D76" s="70">
        <v>0</v>
      </c>
      <c r="E76" s="70">
        <v>0</v>
      </c>
      <c r="F76" s="70">
        <v>0</v>
      </c>
      <c r="G76" s="70">
        <v>0</v>
      </c>
      <c r="H76" s="70">
        <v>0</v>
      </c>
      <c r="I76" s="70">
        <v>0</v>
      </c>
      <c r="J76" s="70">
        <v>0</v>
      </c>
      <c r="K76" s="70">
        <v>0</v>
      </c>
      <c r="L76" s="70">
        <v>0</v>
      </c>
      <c r="M76" s="70">
        <v>0</v>
      </c>
    </row>
    <row r="77" spans="1:13" s="1" customFormat="1" x14ac:dyDescent="0.2">
      <c r="A77" s="1" t="s">
        <v>89</v>
      </c>
      <c r="B77" s="70">
        <v>0</v>
      </c>
      <c r="C77" s="70">
        <v>0</v>
      </c>
      <c r="D77" s="70">
        <v>0</v>
      </c>
      <c r="E77" s="70">
        <v>0</v>
      </c>
      <c r="F77" s="70">
        <v>0</v>
      </c>
      <c r="G77" s="70">
        <v>0</v>
      </c>
      <c r="H77" s="70">
        <v>0</v>
      </c>
      <c r="I77" s="70">
        <v>0</v>
      </c>
      <c r="J77" s="70">
        <v>0</v>
      </c>
      <c r="K77" s="70">
        <v>0</v>
      </c>
      <c r="L77" s="70">
        <v>0</v>
      </c>
      <c r="M77" s="70">
        <v>0</v>
      </c>
    </row>
    <row r="78" spans="1:13" s="1" customFormat="1" x14ac:dyDescent="0.2">
      <c r="A78" s="1" t="s">
        <v>90</v>
      </c>
      <c r="B78" s="70">
        <v>0</v>
      </c>
      <c r="C78" s="70">
        <v>0</v>
      </c>
      <c r="D78" s="70">
        <v>0</v>
      </c>
      <c r="E78" s="70">
        <v>0</v>
      </c>
      <c r="F78" s="70">
        <v>0</v>
      </c>
      <c r="G78" s="70">
        <v>0</v>
      </c>
      <c r="H78" s="70">
        <v>0</v>
      </c>
      <c r="I78" s="70">
        <v>0</v>
      </c>
      <c r="J78" s="70">
        <v>0</v>
      </c>
      <c r="K78" s="70">
        <v>0</v>
      </c>
      <c r="L78" s="70">
        <v>0</v>
      </c>
      <c r="M78" s="70">
        <v>0</v>
      </c>
    </row>
    <row r="79" spans="1:13" s="1" customFormat="1" x14ac:dyDescent="0.2">
      <c r="A79" s="72" t="s">
        <v>92</v>
      </c>
      <c r="B79" s="70">
        <v>0</v>
      </c>
      <c r="C79" s="70">
        <v>0</v>
      </c>
      <c r="D79" s="70">
        <v>0</v>
      </c>
      <c r="E79" s="70">
        <v>0</v>
      </c>
      <c r="F79" s="70">
        <v>0</v>
      </c>
      <c r="G79" s="70">
        <v>0</v>
      </c>
      <c r="H79" s="70">
        <v>0</v>
      </c>
      <c r="I79" s="70">
        <v>0</v>
      </c>
      <c r="J79" s="70">
        <v>0</v>
      </c>
      <c r="K79" s="70">
        <v>0</v>
      </c>
      <c r="L79" s="70">
        <v>0</v>
      </c>
      <c r="M79" s="70">
        <v>0</v>
      </c>
    </row>
    <row r="80" spans="1:13" s="1" customFormat="1" ht="13.5" thickBot="1" x14ac:dyDescent="0.25">
      <c r="A80" s="1" t="s">
        <v>93</v>
      </c>
      <c r="B80" s="70">
        <v>4771</v>
      </c>
      <c r="C80" s="70">
        <v>5735</v>
      </c>
      <c r="D80" s="70">
        <v>6015</v>
      </c>
      <c r="E80" s="70">
        <v>6526</v>
      </c>
      <c r="F80" s="70">
        <v>7108</v>
      </c>
      <c r="G80" s="70">
        <v>7748</v>
      </c>
      <c r="H80" s="70">
        <v>8476</v>
      </c>
      <c r="I80" s="70">
        <v>9328</v>
      </c>
      <c r="J80" s="70">
        <v>10442</v>
      </c>
      <c r="K80" s="70">
        <v>12195</v>
      </c>
      <c r="L80" s="70">
        <v>14605</v>
      </c>
      <c r="M80" s="70">
        <v>18843</v>
      </c>
    </row>
    <row r="81" spans="1:13" s="1" customFormat="1" ht="13.5" thickBot="1" x14ac:dyDescent="0.25">
      <c r="A81" s="73" t="s">
        <v>2</v>
      </c>
      <c r="B81" s="74">
        <f>SUM(B64:B80)</f>
        <v>19513</v>
      </c>
      <c r="C81" s="74">
        <f t="shared" ref="C81:M81" si="5">SUM(C64:C80)</f>
        <v>21104</v>
      </c>
      <c r="D81" s="74">
        <f t="shared" si="5"/>
        <v>24027</v>
      </c>
      <c r="E81" s="74">
        <f t="shared" si="5"/>
        <v>26330</v>
      </c>
      <c r="F81" s="74">
        <f t="shared" si="5"/>
        <v>28919</v>
      </c>
      <c r="G81" s="74">
        <f t="shared" si="5"/>
        <v>31456</v>
      </c>
      <c r="H81" s="74">
        <f t="shared" si="5"/>
        <v>32828</v>
      </c>
      <c r="I81" s="74">
        <f t="shared" si="5"/>
        <v>36341</v>
      </c>
      <c r="J81" s="74">
        <f t="shared" si="5"/>
        <v>41565</v>
      </c>
      <c r="K81" s="74">
        <f t="shared" si="5"/>
        <v>48284</v>
      </c>
      <c r="L81" s="74">
        <f t="shared" si="5"/>
        <v>62780</v>
      </c>
      <c r="M81" s="74">
        <f t="shared" si="5"/>
        <v>80698</v>
      </c>
    </row>
    <row r="82" spans="1:13" s="1" customFormat="1" ht="13.5" thickBot="1" x14ac:dyDescent="0.25">
      <c r="A82" s="75" t="s">
        <v>95</v>
      </c>
      <c r="B82" s="76">
        <f>B81/B29</f>
        <v>0.90471995548961426</v>
      </c>
      <c r="C82" s="76">
        <f t="shared" ref="C82:M82" si="6">C81/C29</f>
        <v>0.880030023768817</v>
      </c>
      <c r="D82" s="76">
        <f t="shared" si="6"/>
        <v>0.92468442118226601</v>
      </c>
      <c r="E82" s="76">
        <f t="shared" si="6"/>
        <v>0.92927225241759015</v>
      </c>
      <c r="F82" s="76">
        <f t="shared" si="6"/>
        <v>0.93455920372285417</v>
      </c>
      <c r="G82" s="76">
        <f t="shared" si="6"/>
        <v>0.92381791483113074</v>
      </c>
      <c r="H82" s="76">
        <f t="shared" si="6"/>
        <v>0.91826573426573421</v>
      </c>
      <c r="I82" s="76">
        <f t="shared" si="6"/>
        <v>0.90066668318917442</v>
      </c>
      <c r="J82" s="76">
        <f t="shared" si="6"/>
        <v>0.91425994764973717</v>
      </c>
      <c r="K82" s="76">
        <f t="shared" si="6"/>
        <v>0.89577381173240322</v>
      </c>
      <c r="L82" s="76">
        <f t="shared" si="6"/>
        <v>0.89551387204906929</v>
      </c>
      <c r="M82" s="76">
        <f t="shared" si="6"/>
        <v>0.89325998162517573</v>
      </c>
    </row>
    <row r="83" spans="1:13" s="1" customFormat="1" x14ac:dyDescent="0.2">
      <c r="A83" s="149" t="s">
        <v>71</v>
      </c>
      <c r="B83" s="149"/>
      <c r="C83" s="149"/>
      <c r="D83" s="149"/>
    </row>
    <row r="84" spans="1:13" s="1" customFormat="1" x14ac:dyDescent="0.2"/>
    <row r="85" spans="1:13" s="1" customFormat="1" x14ac:dyDescent="0.2"/>
    <row r="86" spans="1:13" s="1" customFormat="1" x14ac:dyDescent="0.2"/>
    <row r="87" spans="1:13" s="1" customFormat="1" x14ac:dyDescent="0.2"/>
    <row r="88" spans="1:13" s="1" customFormat="1" x14ac:dyDescent="0.2"/>
    <row r="89" spans="1:13" s="1" customFormat="1" x14ac:dyDescent="0.2"/>
    <row r="90" spans="1:13" s="1" customFormat="1" x14ac:dyDescent="0.2"/>
    <row r="91" spans="1:13" s="1" customFormat="1" x14ac:dyDescent="0.2"/>
    <row r="92" spans="1:13" s="1" customFormat="1" x14ac:dyDescent="0.2"/>
    <row r="93" spans="1:13" s="1" customFormat="1" x14ac:dyDescent="0.2"/>
    <row r="94" spans="1:13" s="1" customFormat="1" x14ac:dyDescent="0.2"/>
    <row r="95" spans="1:13" s="1" customFormat="1" x14ac:dyDescent="0.2"/>
  </sheetData>
  <mergeCells count="6">
    <mergeCell ref="A32:D32"/>
    <mergeCell ref="A57:D57"/>
    <mergeCell ref="A83:D83"/>
    <mergeCell ref="A9:M9"/>
    <mergeCell ref="A35:M35"/>
    <mergeCell ref="A61:M61"/>
  </mergeCells>
  <phoneticPr fontId="7" type="noConversion"/>
  <pageMargins left="0.78740157499999996" right="0.78740157499999996" top="0.48" bottom="0.5" header="0.49212598499999999" footer="0.49212598499999999"/>
  <pageSetup paperSize="9" scale="4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91"/>
  <sheetViews>
    <sheetView workbookViewId="0">
      <selection activeCell="A8" sqref="A8"/>
    </sheetView>
  </sheetViews>
  <sheetFormatPr defaultRowHeight="12.75" x14ac:dyDescent="0.2"/>
  <cols>
    <col min="1" max="1" width="25" customWidth="1"/>
    <col min="2" max="2" width="12.140625" customWidth="1"/>
    <col min="3" max="3" width="13.140625" customWidth="1"/>
    <col min="4" max="4" width="12.42578125" customWidth="1"/>
    <col min="5" max="13" width="11.42578125" bestFit="1" customWidth="1"/>
  </cols>
  <sheetData>
    <row r="1" spans="1:13" ht="26.25" x14ac:dyDescent="0.4">
      <c r="A1" s="31" t="s">
        <v>74</v>
      </c>
      <c r="B1" s="32" t="s">
        <v>72</v>
      </c>
      <c r="C1" s="33"/>
      <c r="D1" s="34"/>
      <c r="E1" s="35"/>
    </row>
    <row r="2" spans="1:13" x14ac:dyDescent="0.2">
      <c r="A2" s="32"/>
      <c r="B2" s="33"/>
      <c r="C2" s="33"/>
      <c r="D2" s="34"/>
      <c r="E2" s="35"/>
    </row>
    <row r="3" spans="1:13" x14ac:dyDescent="0.2">
      <c r="A3" s="36" t="s">
        <v>75</v>
      </c>
      <c r="B3" s="28"/>
      <c r="C3" s="28"/>
      <c r="D3" s="37"/>
      <c r="E3" s="37"/>
    </row>
    <row r="4" spans="1:13" x14ac:dyDescent="0.2">
      <c r="A4" s="36" t="s">
        <v>76</v>
      </c>
      <c r="B4" s="28"/>
      <c r="C4" s="28"/>
      <c r="D4" s="37"/>
      <c r="E4" s="37"/>
    </row>
    <row r="5" spans="1:13" x14ac:dyDescent="0.2">
      <c r="A5" s="17"/>
      <c r="B5" s="17"/>
      <c r="C5" s="17"/>
      <c r="D5" s="17"/>
      <c r="E5" s="17"/>
    </row>
    <row r="6" spans="1:13" x14ac:dyDescent="0.2">
      <c r="A6" s="28" t="s">
        <v>73</v>
      </c>
      <c r="B6" s="28"/>
      <c r="C6" s="28"/>
      <c r="D6" s="28"/>
      <c r="E6" s="28"/>
    </row>
    <row r="7" spans="1:13" x14ac:dyDescent="0.2">
      <c r="A7" s="123" t="s">
        <v>100</v>
      </c>
      <c r="B7" s="123"/>
      <c r="C7" s="123"/>
      <c r="D7" s="123"/>
      <c r="E7" s="123"/>
    </row>
    <row r="8" spans="1:13" s="82" customFormat="1" x14ac:dyDescent="0.2">
      <c r="A8" t="s">
        <v>102</v>
      </c>
    </row>
    <row r="9" spans="1:13" ht="13.5" thickBot="1" x14ac:dyDescent="0.25">
      <c r="A9" s="154" t="s">
        <v>2</v>
      </c>
      <c r="B9" s="154"/>
      <c r="C9" s="154"/>
      <c r="D9" s="154"/>
      <c r="E9" s="154"/>
      <c r="F9" s="154"/>
      <c r="G9" s="154"/>
      <c r="H9" s="154"/>
      <c r="I9" s="154"/>
      <c r="J9" s="154"/>
      <c r="K9" s="154"/>
      <c r="L9" s="154"/>
      <c r="M9" s="154"/>
    </row>
    <row r="10" spans="1:13" x14ac:dyDescent="0.2">
      <c r="A10" s="80" t="s">
        <v>22</v>
      </c>
      <c r="B10" s="48">
        <v>1992</v>
      </c>
      <c r="C10" s="48">
        <v>1992</v>
      </c>
      <c r="D10" s="48">
        <v>1992</v>
      </c>
      <c r="E10" s="48">
        <v>1992</v>
      </c>
      <c r="F10" s="48">
        <v>1992</v>
      </c>
      <c r="G10" s="48">
        <v>1992</v>
      </c>
      <c r="H10" s="48">
        <v>1992</v>
      </c>
      <c r="I10" s="48">
        <v>1992</v>
      </c>
      <c r="J10" s="48">
        <v>1992</v>
      </c>
      <c r="K10" s="48">
        <v>1992</v>
      </c>
      <c r="L10" s="48">
        <v>1992</v>
      </c>
      <c r="M10" s="48">
        <v>1992</v>
      </c>
    </row>
    <row r="11" spans="1:13" ht="13.5" thickBot="1" x14ac:dyDescent="0.25">
      <c r="A11" s="81" t="s">
        <v>23</v>
      </c>
      <c r="B11" s="67" t="s">
        <v>8</v>
      </c>
      <c r="C11" s="67" t="s">
        <v>9</v>
      </c>
      <c r="D11" s="67" t="s">
        <v>10</v>
      </c>
      <c r="E11" s="67" t="s">
        <v>11</v>
      </c>
      <c r="F11" s="68" t="s">
        <v>12</v>
      </c>
      <c r="G11" s="68" t="s">
        <v>13</v>
      </c>
      <c r="H11" s="68" t="s">
        <v>14</v>
      </c>
      <c r="I11" s="68" t="s">
        <v>15</v>
      </c>
      <c r="J11" s="68" t="s">
        <v>16</v>
      </c>
      <c r="K11" s="68" t="s">
        <v>17</v>
      </c>
      <c r="L11" s="68" t="s">
        <v>18</v>
      </c>
      <c r="M11" s="68" t="s">
        <v>19</v>
      </c>
    </row>
    <row r="12" spans="1:13" s="1" customFormat="1" x14ac:dyDescent="0.2">
      <c r="A12" s="1" t="s">
        <v>78</v>
      </c>
      <c r="B12" s="70">
        <v>1</v>
      </c>
      <c r="C12" s="70">
        <v>1</v>
      </c>
      <c r="D12" s="70">
        <v>1</v>
      </c>
      <c r="E12" s="70">
        <v>1</v>
      </c>
      <c r="F12" s="70">
        <v>1</v>
      </c>
      <c r="G12" s="70">
        <v>1</v>
      </c>
      <c r="H12" s="70">
        <v>1</v>
      </c>
      <c r="I12" s="70">
        <v>1</v>
      </c>
      <c r="J12" s="70">
        <v>1</v>
      </c>
      <c r="K12" s="70">
        <v>2</v>
      </c>
      <c r="L12" s="70">
        <v>2</v>
      </c>
      <c r="M12" s="70">
        <v>2</v>
      </c>
    </row>
    <row r="13" spans="1:13" s="1" customFormat="1" x14ac:dyDescent="0.2">
      <c r="A13" s="1" t="s">
        <v>79</v>
      </c>
      <c r="B13" s="70">
        <v>488</v>
      </c>
      <c r="C13" s="70">
        <v>589</v>
      </c>
      <c r="D13" s="70">
        <v>495</v>
      </c>
      <c r="E13" s="70">
        <v>584</v>
      </c>
      <c r="F13" s="70">
        <v>690</v>
      </c>
      <c r="G13" s="70">
        <v>816</v>
      </c>
      <c r="H13" s="70">
        <v>990</v>
      </c>
      <c r="I13" s="70">
        <v>1202</v>
      </c>
      <c r="J13" s="70">
        <v>1483</v>
      </c>
      <c r="K13" s="70">
        <v>1839</v>
      </c>
      <c r="L13" s="70">
        <v>2255</v>
      </c>
      <c r="M13" s="70">
        <v>587</v>
      </c>
    </row>
    <row r="14" spans="1:13" s="1" customFormat="1" x14ac:dyDescent="0.2">
      <c r="A14" s="1" t="s">
        <v>0</v>
      </c>
      <c r="B14" s="70">
        <v>0</v>
      </c>
      <c r="C14" s="70">
        <v>0</v>
      </c>
      <c r="D14" s="70">
        <v>0</v>
      </c>
      <c r="E14" s="70">
        <v>0</v>
      </c>
      <c r="F14" s="70">
        <v>0</v>
      </c>
      <c r="G14" s="70">
        <v>0</v>
      </c>
      <c r="H14" s="70">
        <v>0</v>
      </c>
      <c r="I14" s="70">
        <v>0</v>
      </c>
      <c r="J14" s="70">
        <v>0</v>
      </c>
      <c r="K14" s="70">
        <v>0</v>
      </c>
      <c r="L14" s="70">
        <v>0</v>
      </c>
      <c r="M14" s="70">
        <v>0</v>
      </c>
    </row>
    <row r="15" spans="1:13" s="1" customFormat="1" x14ac:dyDescent="0.2">
      <c r="A15" s="1" t="s">
        <v>1</v>
      </c>
      <c r="B15" s="70">
        <v>22062</v>
      </c>
      <c r="C15" s="70">
        <v>25734</v>
      </c>
      <c r="D15" s="70">
        <v>29311</v>
      </c>
      <c r="E15" s="70">
        <v>32182</v>
      </c>
      <c r="F15" s="70">
        <v>34461</v>
      </c>
      <c r="G15" s="70">
        <v>36880</v>
      </c>
      <c r="H15" s="70">
        <v>38480</v>
      </c>
      <c r="I15" s="70">
        <v>38184</v>
      </c>
      <c r="J15" s="70">
        <v>48306</v>
      </c>
      <c r="K15" s="70">
        <v>62468</v>
      </c>
      <c r="L15" s="70">
        <v>74885</v>
      </c>
      <c r="M15" s="70">
        <v>94238</v>
      </c>
    </row>
    <row r="16" spans="1:13" s="1" customFormat="1" x14ac:dyDescent="0.2">
      <c r="A16" s="1" t="s">
        <v>80</v>
      </c>
      <c r="B16" s="70">
        <v>44987</v>
      </c>
      <c r="C16" s="70">
        <v>49154</v>
      </c>
      <c r="D16" s="70">
        <v>50609</v>
      </c>
      <c r="E16" s="70">
        <v>49303</v>
      </c>
      <c r="F16" s="70">
        <v>44963</v>
      </c>
      <c r="G16" s="70">
        <v>36132</v>
      </c>
      <c r="H16" s="70">
        <v>22451</v>
      </c>
      <c r="I16" s="70">
        <v>0</v>
      </c>
      <c r="J16" s="70">
        <v>0</v>
      </c>
      <c r="K16" s="70">
        <v>0</v>
      </c>
      <c r="L16" s="70">
        <v>0</v>
      </c>
      <c r="M16" s="70">
        <v>0</v>
      </c>
    </row>
    <row r="17" spans="1:13" s="1" customFormat="1" x14ac:dyDescent="0.2">
      <c r="A17" s="1" t="s">
        <v>81</v>
      </c>
      <c r="B17" s="70">
        <v>0</v>
      </c>
      <c r="C17" s="70">
        <v>0</v>
      </c>
      <c r="D17" s="70">
        <v>0</v>
      </c>
      <c r="E17" s="70">
        <v>0</v>
      </c>
      <c r="F17" s="70">
        <v>6427</v>
      </c>
      <c r="G17" s="70">
        <v>20442</v>
      </c>
      <c r="H17" s="70">
        <v>44756</v>
      </c>
      <c r="I17" s="70">
        <v>83374</v>
      </c>
      <c r="J17" s="70">
        <v>108780</v>
      </c>
      <c r="K17" s="70">
        <v>142636</v>
      </c>
      <c r="L17" s="70">
        <v>180656</v>
      </c>
      <c r="M17" s="70">
        <v>232376</v>
      </c>
    </row>
    <row r="18" spans="1:13" s="1" customFormat="1" x14ac:dyDescent="0.2">
      <c r="A18" s="1" t="s">
        <v>82</v>
      </c>
      <c r="B18" s="70">
        <v>8563</v>
      </c>
      <c r="C18" s="70">
        <v>11142</v>
      </c>
      <c r="D18" s="70">
        <v>15180</v>
      </c>
      <c r="E18" s="70">
        <v>24073</v>
      </c>
      <c r="F18" s="70">
        <v>31991</v>
      </c>
      <c r="G18" s="70">
        <v>43104</v>
      </c>
      <c r="H18" s="70">
        <v>56248</v>
      </c>
      <c r="I18" s="70">
        <v>72843</v>
      </c>
      <c r="J18" s="70">
        <v>94459</v>
      </c>
      <c r="K18" s="70">
        <v>126425</v>
      </c>
      <c r="L18" s="70">
        <v>116542</v>
      </c>
      <c r="M18" s="70">
        <v>152322</v>
      </c>
    </row>
    <row r="19" spans="1:13" s="1" customFormat="1" x14ac:dyDescent="0.2">
      <c r="A19" s="1" t="s">
        <v>83</v>
      </c>
      <c r="B19" s="70">
        <v>14310</v>
      </c>
      <c r="C19" s="70">
        <v>27718</v>
      </c>
      <c r="D19" s="70">
        <v>45655</v>
      </c>
      <c r="E19" s="70">
        <v>64078</v>
      </c>
      <c r="F19" s="70">
        <v>85124</v>
      </c>
      <c r="G19" s="70">
        <v>106800</v>
      </c>
      <c r="H19" s="70">
        <v>132029</v>
      </c>
      <c r="I19" s="70">
        <v>164400</v>
      </c>
      <c r="J19" s="70">
        <v>206565</v>
      </c>
      <c r="K19" s="70">
        <v>260754</v>
      </c>
      <c r="L19" s="70">
        <v>324922</v>
      </c>
      <c r="M19" s="70">
        <v>406596</v>
      </c>
    </row>
    <row r="20" spans="1:13" s="1" customFormat="1" x14ac:dyDescent="0.2">
      <c r="A20" s="1" t="s">
        <v>84</v>
      </c>
      <c r="B20" s="70">
        <v>0</v>
      </c>
      <c r="C20" s="70">
        <v>0</v>
      </c>
      <c r="D20" s="70">
        <v>1706</v>
      </c>
      <c r="E20" s="70">
        <v>3782</v>
      </c>
      <c r="F20" s="70">
        <v>8022</v>
      </c>
      <c r="G20" s="70">
        <v>16558</v>
      </c>
      <c r="H20" s="70">
        <v>22973</v>
      </c>
      <c r="I20" s="70">
        <v>37130</v>
      </c>
      <c r="J20" s="70">
        <v>45831</v>
      </c>
      <c r="K20" s="70">
        <v>57878</v>
      </c>
      <c r="L20" s="70">
        <v>64783</v>
      </c>
      <c r="M20" s="70">
        <v>76646</v>
      </c>
    </row>
    <row r="21" spans="1:13" s="1" customFormat="1" x14ac:dyDescent="0.2">
      <c r="A21" s="1" t="s">
        <v>85</v>
      </c>
      <c r="B21" s="70">
        <v>0</v>
      </c>
      <c r="C21" s="70">
        <v>0</v>
      </c>
      <c r="D21" s="70">
        <v>0</v>
      </c>
      <c r="E21" s="70">
        <v>0</v>
      </c>
      <c r="F21" s="70">
        <v>0</v>
      </c>
      <c r="G21" s="70">
        <v>0</v>
      </c>
      <c r="H21" s="70">
        <v>0</v>
      </c>
      <c r="I21" s="70">
        <v>0</v>
      </c>
      <c r="J21" s="70">
        <v>0</v>
      </c>
      <c r="K21" s="70">
        <v>0</v>
      </c>
      <c r="L21" s="70">
        <v>0</v>
      </c>
      <c r="M21" s="70">
        <v>0</v>
      </c>
    </row>
    <row r="22" spans="1:13" s="1" customFormat="1" x14ac:dyDescent="0.2">
      <c r="A22" s="1" t="s">
        <v>86</v>
      </c>
      <c r="B22" s="70">
        <v>0</v>
      </c>
      <c r="C22" s="70">
        <v>0</v>
      </c>
      <c r="D22" s="70">
        <v>0</v>
      </c>
      <c r="E22" s="70">
        <v>0</v>
      </c>
      <c r="F22" s="70">
        <v>0</v>
      </c>
      <c r="G22" s="70">
        <v>0</v>
      </c>
      <c r="H22" s="70">
        <v>0</v>
      </c>
      <c r="I22" s="70">
        <v>0</v>
      </c>
      <c r="J22" s="70">
        <v>0</v>
      </c>
      <c r="K22" s="70">
        <v>0</v>
      </c>
      <c r="L22" s="70">
        <v>0</v>
      </c>
      <c r="M22" s="70">
        <v>0</v>
      </c>
    </row>
    <row r="23" spans="1:13" s="1" customFormat="1" x14ac:dyDescent="0.2">
      <c r="A23" s="1" t="s">
        <v>87</v>
      </c>
      <c r="B23" s="70">
        <v>0</v>
      </c>
      <c r="C23" s="70">
        <v>0</v>
      </c>
      <c r="D23" s="70">
        <v>0</v>
      </c>
      <c r="E23" s="70">
        <v>0</v>
      </c>
      <c r="F23" s="70">
        <v>0</v>
      </c>
      <c r="G23" s="70">
        <v>0</v>
      </c>
      <c r="H23" s="70">
        <v>0</v>
      </c>
      <c r="I23" s="70">
        <v>0</v>
      </c>
      <c r="J23" s="70">
        <v>0</v>
      </c>
      <c r="K23" s="70">
        <v>0</v>
      </c>
      <c r="L23" s="70">
        <v>0</v>
      </c>
      <c r="M23" s="70">
        <v>0</v>
      </c>
    </row>
    <row r="24" spans="1:13" s="1" customFormat="1" x14ac:dyDescent="0.2">
      <c r="A24" s="1" t="s">
        <v>88</v>
      </c>
      <c r="B24" s="70">
        <v>0</v>
      </c>
      <c r="C24" s="70">
        <v>0</v>
      </c>
      <c r="D24" s="70">
        <v>0</v>
      </c>
      <c r="E24" s="70">
        <v>0</v>
      </c>
      <c r="F24" s="70">
        <v>0</v>
      </c>
      <c r="G24" s="70">
        <v>0</v>
      </c>
      <c r="H24" s="70">
        <v>0</v>
      </c>
      <c r="I24" s="70">
        <v>0</v>
      </c>
      <c r="J24" s="70">
        <v>0</v>
      </c>
      <c r="K24" s="70">
        <v>0</v>
      </c>
      <c r="L24" s="70">
        <v>0</v>
      </c>
      <c r="M24" s="70">
        <v>0</v>
      </c>
    </row>
    <row r="25" spans="1:13" s="1" customFormat="1" x14ac:dyDescent="0.2">
      <c r="A25" s="1" t="s">
        <v>89</v>
      </c>
      <c r="B25" s="70">
        <v>0</v>
      </c>
      <c r="C25" s="70">
        <v>0</v>
      </c>
      <c r="D25" s="70">
        <v>0</v>
      </c>
      <c r="E25" s="70">
        <v>0</v>
      </c>
      <c r="F25" s="70">
        <v>0</v>
      </c>
      <c r="G25" s="70">
        <v>0</v>
      </c>
      <c r="H25" s="70">
        <v>0</v>
      </c>
      <c r="I25" s="70">
        <v>0</v>
      </c>
      <c r="J25" s="70">
        <v>0</v>
      </c>
      <c r="K25" s="70">
        <v>0</v>
      </c>
      <c r="L25" s="70">
        <v>0</v>
      </c>
      <c r="M25" s="70">
        <v>0</v>
      </c>
    </row>
    <row r="26" spans="1:13" s="1" customFormat="1" x14ac:dyDescent="0.2">
      <c r="A26" s="1" t="s">
        <v>90</v>
      </c>
      <c r="B26" s="70">
        <v>0</v>
      </c>
      <c r="C26" s="70">
        <v>0</v>
      </c>
      <c r="D26" s="70">
        <v>0</v>
      </c>
      <c r="E26" s="70">
        <v>0</v>
      </c>
      <c r="F26" s="70">
        <v>0</v>
      </c>
      <c r="G26" s="70">
        <v>0</v>
      </c>
      <c r="H26" s="70">
        <v>0</v>
      </c>
      <c r="I26" s="70">
        <v>0</v>
      </c>
      <c r="J26" s="70">
        <v>0</v>
      </c>
      <c r="K26" s="70">
        <v>0</v>
      </c>
      <c r="L26" s="70">
        <v>0</v>
      </c>
      <c r="M26" s="70">
        <v>0</v>
      </c>
    </row>
    <row r="27" spans="1:13" s="1" customFormat="1" x14ac:dyDescent="0.2">
      <c r="A27" s="72" t="s">
        <v>92</v>
      </c>
      <c r="B27" s="70">
        <v>0</v>
      </c>
      <c r="C27" s="70">
        <v>0</v>
      </c>
      <c r="D27" s="70">
        <v>0</v>
      </c>
      <c r="E27" s="70">
        <v>0</v>
      </c>
      <c r="F27" s="70">
        <v>0</v>
      </c>
      <c r="G27" s="70">
        <v>0</v>
      </c>
      <c r="H27" s="70">
        <v>0</v>
      </c>
      <c r="I27" s="70">
        <v>0</v>
      </c>
      <c r="J27" s="70">
        <v>0</v>
      </c>
      <c r="K27" s="70">
        <v>0</v>
      </c>
      <c r="L27" s="70">
        <v>0</v>
      </c>
      <c r="M27" s="70">
        <v>0</v>
      </c>
    </row>
    <row r="28" spans="1:13" s="1" customFormat="1" ht="13.5" thickBot="1" x14ac:dyDescent="0.25">
      <c r="A28" s="1" t="s">
        <v>93</v>
      </c>
      <c r="B28" s="70">
        <v>30052</v>
      </c>
      <c r="C28" s="70">
        <v>37708</v>
      </c>
      <c r="D28" s="70">
        <v>46885</v>
      </c>
      <c r="E28" s="70">
        <v>57388</v>
      </c>
      <c r="F28" s="70">
        <v>68138</v>
      </c>
      <c r="G28" s="70">
        <v>82476</v>
      </c>
      <c r="H28" s="70">
        <v>102000</v>
      </c>
      <c r="I28" s="70">
        <v>125596</v>
      </c>
      <c r="J28" s="70">
        <v>157341</v>
      </c>
      <c r="K28" s="70">
        <v>196811</v>
      </c>
      <c r="L28" s="70">
        <v>242694</v>
      </c>
      <c r="M28" s="70">
        <v>291320</v>
      </c>
    </row>
    <row r="29" spans="1:13" s="1" customFormat="1" ht="13.5" thickBot="1" x14ac:dyDescent="0.25">
      <c r="A29" s="85" t="s">
        <v>2</v>
      </c>
      <c r="B29" s="83">
        <f t="shared" ref="B29:L29" si="0">SUM(B12:B28)</f>
        <v>120463</v>
      </c>
      <c r="C29" s="83">
        <f t="shared" si="0"/>
        <v>152046</v>
      </c>
      <c r="D29" s="83">
        <f t="shared" si="0"/>
        <v>189842</v>
      </c>
      <c r="E29" s="83">
        <f t="shared" si="0"/>
        <v>231391</v>
      </c>
      <c r="F29" s="83">
        <f t="shared" si="0"/>
        <v>279817</v>
      </c>
      <c r="G29" s="83">
        <f t="shared" si="0"/>
        <v>343209</v>
      </c>
      <c r="H29" s="83">
        <f t="shared" si="0"/>
        <v>419928</v>
      </c>
      <c r="I29" s="83">
        <f t="shared" si="0"/>
        <v>522730</v>
      </c>
      <c r="J29" s="83">
        <f t="shared" si="0"/>
        <v>662766</v>
      </c>
      <c r="K29" s="83">
        <f t="shared" si="0"/>
        <v>848813</v>
      </c>
      <c r="L29" s="83">
        <f t="shared" si="0"/>
        <v>1006739</v>
      </c>
      <c r="M29" s="83">
        <f>SUM(M12:M28)</f>
        <v>1254087</v>
      </c>
    </row>
    <row r="30" spans="1:13" s="1" customFormat="1" ht="13.5" thickBot="1" x14ac:dyDescent="0.25">
      <c r="A30" s="75" t="s">
        <v>96</v>
      </c>
      <c r="B30" s="76">
        <f>B56</f>
        <v>0.10428928384649229</v>
      </c>
      <c r="C30" s="76">
        <f t="shared" ref="C30:M30" si="1">C56</f>
        <v>0.10154163871459954</v>
      </c>
      <c r="D30" s="76">
        <f t="shared" si="1"/>
        <v>9.6385415240041725E-2</v>
      </c>
      <c r="E30" s="76">
        <f t="shared" si="1"/>
        <v>9.335713143553552E-2</v>
      </c>
      <c r="F30" s="76">
        <f t="shared" si="1"/>
        <v>8.5459425267228217E-2</v>
      </c>
      <c r="G30" s="76">
        <f t="shared" si="1"/>
        <v>8.2390030564466546E-2</v>
      </c>
      <c r="H30" s="76">
        <f t="shared" si="1"/>
        <v>8.5945685927111312E-2</v>
      </c>
      <c r="I30" s="76">
        <f t="shared" si="1"/>
        <v>8.7008589520402496E-2</v>
      </c>
      <c r="J30" s="76">
        <f t="shared" si="1"/>
        <v>8.7542209467594903E-2</v>
      </c>
      <c r="K30" s="76">
        <f t="shared" si="1"/>
        <v>9.724049937972204E-2</v>
      </c>
      <c r="L30" s="76">
        <f t="shared" si="1"/>
        <v>0.10256183578862049</v>
      </c>
      <c r="M30" s="76">
        <f t="shared" si="1"/>
        <v>0.10211731721961874</v>
      </c>
    </row>
    <row r="31" spans="1:13" s="1" customFormat="1" ht="13.5" thickBot="1" x14ac:dyDescent="0.25">
      <c r="A31" s="75" t="s">
        <v>97</v>
      </c>
      <c r="B31" s="76">
        <f>B81</f>
        <v>0.89571071615350772</v>
      </c>
      <c r="C31" s="76">
        <f t="shared" ref="C31:M31" si="2">C81</f>
        <v>0.89845836128540046</v>
      </c>
      <c r="D31" s="76">
        <f t="shared" si="2"/>
        <v>0.90361458475995826</v>
      </c>
      <c r="E31" s="76">
        <f t="shared" si="2"/>
        <v>0.90664286856446452</v>
      </c>
      <c r="F31" s="76">
        <f t="shared" si="2"/>
        <v>0.91454057473277173</v>
      </c>
      <c r="G31" s="76">
        <f t="shared" si="2"/>
        <v>0.91760996943553341</v>
      </c>
      <c r="H31" s="76">
        <f t="shared" si="2"/>
        <v>0.91405431407288873</v>
      </c>
      <c r="I31" s="76">
        <f t="shared" si="2"/>
        <v>0.91299141047959753</v>
      </c>
      <c r="J31" s="76">
        <f t="shared" si="2"/>
        <v>0.91245779053240506</v>
      </c>
      <c r="K31" s="76">
        <f t="shared" si="2"/>
        <v>0.90275950062027799</v>
      </c>
      <c r="L31" s="76">
        <f t="shared" si="2"/>
        <v>0.89743816421137956</v>
      </c>
      <c r="M31" s="76">
        <f t="shared" si="2"/>
        <v>0.8978826827803813</v>
      </c>
    </row>
    <row r="32" spans="1:13" s="1" customFormat="1" x14ac:dyDescent="0.2">
      <c r="A32" s="149" t="s">
        <v>71</v>
      </c>
      <c r="B32" s="149"/>
      <c r="C32" s="149"/>
      <c r="D32" s="149"/>
      <c r="E32" s="70"/>
      <c r="F32" s="70"/>
      <c r="G32" s="70"/>
      <c r="H32" s="70"/>
      <c r="I32" s="70"/>
      <c r="J32" s="70"/>
      <c r="K32" s="70"/>
      <c r="L32" s="70"/>
      <c r="M32" s="70"/>
    </row>
    <row r="33" spans="1:13" s="1" customFormat="1" x14ac:dyDescent="0.2">
      <c r="A33" s="86"/>
      <c r="B33" s="70"/>
      <c r="C33" s="70"/>
      <c r="D33" s="70"/>
      <c r="E33" s="70"/>
      <c r="F33" s="70"/>
      <c r="G33" s="70"/>
      <c r="H33" s="70"/>
      <c r="I33" s="70"/>
      <c r="J33" s="70"/>
      <c r="K33" s="70"/>
      <c r="L33" s="70"/>
      <c r="M33" s="70"/>
    </row>
    <row r="34" spans="1:13" s="1" customFormat="1" x14ac:dyDescent="0.2">
      <c r="A34" s="86"/>
      <c r="B34" s="70"/>
      <c r="C34" s="70"/>
      <c r="D34" s="70"/>
      <c r="E34" s="70"/>
      <c r="F34" s="70"/>
      <c r="G34" s="70"/>
      <c r="H34" s="70"/>
      <c r="I34" s="70"/>
      <c r="J34" s="70"/>
      <c r="K34" s="70"/>
      <c r="L34" s="70"/>
      <c r="M34" s="70"/>
    </row>
    <row r="35" spans="1:13" s="1" customFormat="1" ht="13.5" thickBot="1" x14ac:dyDescent="0.25">
      <c r="A35" s="150" t="s">
        <v>3</v>
      </c>
      <c r="B35" s="150"/>
      <c r="C35" s="150"/>
      <c r="D35" s="150"/>
      <c r="E35" s="150"/>
      <c r="F35" s="150"/>
      <c r="G35" s="150"/>
      <c r="H35" s="150"/>
      <c r="I35" s="150"/>
      <c r="J35" s="150"/>
      <c r="K35" s="150"/>
      <c r="L35" s="150"/>
      <c r="M35" s="150"/>
    </row>
    <row r="36" spans="1:13" s="1" customFormat="1" x14ac:dyDescent="0.2">
      <c r="A36" s="80" t="s">
        <v>22</v>
      </c>
      <c r="B36" s="48">
        <v>1992</v>
      </c>
      <c r="C36" s="48">
        <v>1992</v>
      </c>
      <c r="D36" s="48">
        <v>1992</v>
      </c>
      <c r="E36" s="48">
        <v>1992</v>
      </c>
      <c r="F36" s="48">
        <v>1992</v>
      </c>
      <c r="G36" s="48">
        <v>1992</v>
      </c>
      <c r="H36" s="48">
        <v>1992</v>
      </c>
      <c r="I36" s="48">
        <v>1992</v>
      </c>
      <c r="J36" s="48">
        <v>1992</v>
      </c>
      <c r="K36" s="48">
        <v>1992</v>
      </c>
      <c r="L36" s="48">
        <v>1992</v>
      </c>
      <c r="M36" s="48">
        <v>1992</v>
      </c>
    </row>
    <row r="37" spans="1:13" s="1" customFormat="1" ht="13.5" thickBot="1" x14ac:dyDescent="0.25">
      <c r="A37" s="81" t="s">
        <v>23</v>
      </c>
      <c r="B37" s="67" t="s">
        <v>8</v>
      </c>
      <c r="C37" s="67" t="s">
        <v>9</v>
      </c>
      <c r="D37" s="67" t="s">
        <v>10</v>
      </c>
      <c r="E37" s="67" t="s">
        <v>11</v>
      </c>
      <c r="F37" s="68" t="s">
        <v>12</v>
      </c>
      <c r="G37" s="68" t="s">
        <v>13</v>
      </c>
      <c r="H37" s="68" t="s">
        <v>14</v>
      </c>
      <c r="I37" s="68" t="s">
        <v>15</v>
      </c>
      <c r="J37" s="68" t="s">
        <v>16</v>
      </c>
      <c r="K37" s="68" t="s">
        <v>17</v>
      </c>
      <c r="L37" s="68" t="s">
        <v>18</v>
      </c>
      <c r="M37" s="68" t="s">
        <v>19</v>
      </c>
    </row>
    <row r="38" spans="1:13" s="1" customFormat="1" x14ac:dyDescent="0.2">
      <c r="A38" s="1" t="s">
        <v>78</v>
      </c>
      <c r="B38" s="70">
        <v>1</v>
      </c>
      <c r="C38" s="70">
        <v>1</v>
      </c>
      <c r="D38" s="70">
        <v>1</v>
      </c>
      <c r="E38" s="70">
        <v>1</v>
      </c>
      <c r="F38" s="70">
        <v>1</v>
      </c>
      <c r="G38" s="70">
        <v>1</v>
      </c>
      <c r="H38" s="70">
        <v>1</v>
      </c>
      <c r="I38" s="70">
        <v>1</v>
      </c>
      <c r="J38" s="70">
        <v>1</v>
      </c>
      <c r="K38" s="70">
        <v>2</v>
      </c>
      <c r="L38" s="70">
        <v>2</v>
      </c>
      <c r="M38" s="70">
        <v>2</v>
      </c>
    </row>
    <row r="39" spans="1:13" s="1" customFormat="1" x14ac:dyDescent="0.2">
      <c r="A39" s="1" t="s">
        <v>79</v>
      </c>
      <c r="B39" s="70">
        <v>488</v>
      </c>
      <c r="C39" s="70">
        <v>589</v>
      </c>
      <c r="D39" s="70">
        <v>495</v>
      </c>
      <c r="E39" s="70">
        <v>584</v>
      </c>
      <c r="F39" s="70">
        <v>690</v>
      </c>
      <c r="G39" s="70">
        <v>816</v>
      </c>
      <c r="H39" s="70">
        <v>990</v>
      </c>
      <c r="I39" s="70">
        <v>1202</v>
      </c>
      <c r="J39" s="70">
        <v>1483</v>
      </c>
      <c r="K39" s="70">
        <v>1839</v>
      </c>
      <c r="L39" s="70">
        <v>2255</v>
      </c>
      <c r="M39" s="70">
        <v>587</v>
      </c>
    </row>
    <row r="40" spans="1:13" s="1" customFormat="1" x14ac:dyDescent="0.2">
      <c r="A40" s="1" t="s">
        <v>0</v>
      </c>
      <c r="B40" s="70">
        <v>0</v>
      </c>
      <c r="C40" s="70">
        <v>0</v>
      </c>
      <c r="D40" s="70">
        <v>0</v>
      </c>
      <c r="E40" s="70">
        <v>0</v>
      </c>
      <c r="F40" s="70">
        <v>0</v>
      </c>
      <c r="G40" s="70">
        <v>0</v>
      </c>
      <c r="H40" s="70">
        <v>0</v>
      </c>
      <c r="I40" s="70">
        <v>0</v>
      </c>
      <c r="J40" s="70">
        <v>0</v>
      </c>
      <c r="K40" s="70">
        <v>0</v>
      </c>
      <c r="L40" s="70">
        <v>0</v>
      </c>
      <c r="M40" s="70">
        <v>0</v>
      </c>
    </row>
    <row r="41" spans="1:13" s="1" customFormat="1" x14ac:dyDescent="0.2">
      <c r="A41" s="1" t="s">
        <v>1</v>
      </c>
      <c r="B41" s="70">
        <v>10224</v>
      </c>
      <c r="C41" s="70">
        <v>12491</v>
      </c>
      <c r="D41" s="70">
        <v>12525</v>
      </c>
      <c r="E41" s="70">
        <v>12586</v>
      </c>
      <c r="F41" s="70">
        <v>10892</v>
      </c>
      <c r="G41" s="70">
        <v>10177</v>
      </c>
      <c r="H41" s="70">
        <v>10268</v>
      </c>
      <c r="I41" s="70">
        <v>9544</v>
      </c>
      <c r="J41" s="70">
        <v>12076</v>
      </c>
      <c r="K41" s="70">
        <v>15620</v>
      </c>
      <c r="L41" s="70">
        <v>15585</v>
      </c>
      <c r="M41" s="70">
        <v>19616</v>
      </c>
    </row>
    <row r="42" spans="1:13" s="1" customFormat="1" x14ac:dyDescent="0.2">
      <c r="A42" s="1" t="s">
        <v>80</v>
      </c>
      <c r="B42" s="70">
        <v>0</v>
      </c>
      <c r="C42" s="70">
        <v>0</v>
      </c>
      <c r="D42" s="70">
        <v>0</v>
      </c>
      <c r="E42" s="70">
        <v>0</v>
      </c>
      <c r="F42" s="70">
        <v>0</v>
      </c>
      <c r="G42" s="70">
        <v>0</v>
      </c>
      <c r="H42" s="70">
        <v>0</v>
      </c>
      <c r="I42" s="70">
        <v>0</v>
      </c>
      <c r="J42" s="70">
        <v>0</v>
      </c>
      <c r="K42" s="70">
        <v>0</v>
      </c>
      <c r="L42" s="70">
        <v>0</v>
      </c>
      <c r="M42" s="70">
        <v>0</v>
      </c>
    </row>
    <row r="43" spans="1:13" s="1" customFormat="1" x14ac:dyDescent="0.2">
      <c r="A43" s="1" t="s">
        <v>81</v>
      </c>
      <c r="B43" s="70">
        <v>0</v>
      </c>
      <c r="C43" s="70">
        <v>0</v>
      </c>
      <c r="D43" s="70">
        <v>0</v>
      </c>
      <c r="E43" s="70">
        <v>0</v>
      </c>
      <c r="F43" s="70">
        <v>0</v>
      </c>
      <c r="G43" s="70">
        <v>0</v>
      </c>
      <c r="H43" s="70">
        <v>0</v>
      </c>
      <c r="I43" s="70">
        <v>0</v>
      </c>
      <c r="J43" s="70">
        <v>0</v>
      </c>
      <c r="K43" s="70">
        <v>0</v>
      </c>
      <c r="L43" s="70">
        <v>0</v>
      </c>
      <c r="M43" s="70">
        <v>604</v>
      </c>
    </row>
    <row r="44" spans="1:13" s="1" customFormat="1" x14ac:dyDescent="0.2">
      <c r="A44" s="1" t="s">
        <v>82</v>
      </c>
      <c r="B44" s="70">
        <v>1289</v>
      </c>
      <c r="C44" s="70">
        <v>1664</v>
      </c>
      <c r="D44" s="70">
        <v>3026</v>
      </c>
      <c r="E44" s="70">
        <v>4333</v>
      </c>
      <c r="F44" s="70">
        <v>6028</v>
      </c>
      <c r="G44" s="70">
        <v>7818</v>
      </c>
      <c r="H44" s="70">
        <v>10860</v>
      </c>
      <c r="I44" s="70">
        <v>13691</v>
      </c>
      <c r="J44" s="70">
        <v>17430</v>
      </c>
      <c r="K44" s="70">
        <v>29956</v>
      </c>
      <c r="L44" s="70">
        <v>41731</v>
      </c>
      <c r="M44" s="70">
        <v>56939</v>
      </c>
    </row>
    <row r="45" spans="1:13" s="1" customFormat="1" x14ac:dyDescent="0.2">
      <c r="A45" s="1" t="s">
        <v>83</v>
      </c>
      <c r="B45" s="70">
        <v>561</v>
      </c>
      <c r="C45" s="70">
        <v>694</v>
      </c>
      <c r="D45" s="70">
        <v>1033</v>
      </c>
      <c r="E45" s="70">
        <v>1246</v>
      </c>
      <c r="F45" s="70">
        <v>1482</v>
      </c>
      <c r="G45" s="70">
        <v>1791</v>
      </c>
      <c r="H45" s="70">
        <v>2187</v>
      </c>
      <c r="I45" s="70">
        <v>2670</v>
      </c>
      <c r="J45" s="70">
        <v>3332</v>
      </c>
      <c r="K45" s="70">
        <v>4185</v>
      </c>
      <c r="L45" s="70">
        <v>5884</v>
      </c>
      <c r="M45" s="70">
        <v>7328</v>
      </c>
    </row>
    <row r="46" spans="1:13" s="1" customFormat="1" x14ac:dyDescent="0.2">
      <c r="A46" s="1" t="s">
        <v>84</v>
      </c>
      <c r="B46" s="70">
        <v>0</v>
      </c>
      <c r="C46" s="70">
        <v>0</v>
      </c>
      <c r="D46" s="70">
        <v>1218</v>
      </c>
      <c r="E46" s="70">
        <v>2852</v>
      </c>
      <c r="F46" s="70">
        <v>4820</v>
      </c>
      <c r="G46" s="70">
        <v>7674</v>
      </c>
      <c r="H46" s="70">
        <v>11785</v>
      </c>
      <c r="I46" s="70">
        <v>18374</v>
      </c>
      <c r="J46" s="70">
        <v>23698</v>
      </c>
      <c r="K46" s="70">
        <v>30937</v>
      </c>
      <c r="L46" s="70">
        <v>37796</v>
      </c>
      <c r="M46" s="70">
        <v>42988</v>
      </c>
    </row>
    <row r="47" spans="1:13" s="1" customFormat="1" x14ac:dyDescent="0.2">
      <c r="A47" s="1" t="s">
        <v>85</v>
      </c>
      <c r="B47" s="70">
        <v>0</v>
      </c>
      <c r="C47" s="70">
        <v>0</v>
      </c>
      <c r="D47" s="70">
        <v>0</v>
      </c>
      <c r="E47" s="70">
        <v>0</v>
      </c>
      <c r="F47" s="70">
        <v>0</v>
      </c>
      <c r="G47" s="70">
        <v>0</v>
      </c>
      <c r="H47" s="70">
        <v>0</v>
      </c>
      <c r="I47" s="70">
        <v>0</v>
      </c>
      <c r="J47" s="70">
        <v>0</v>
      </c>
      <c r="K47" s="70">
        <v>0</v>
      </c>
      <c r="L47" s="70">
        <v>0</v>
      </c>
      <c r="M47" s="70">
        <v>0</v>
      </c>
    </row>
    <row r="48" spans="1:13" s="1" customFormat="1" x14ac:dyDescent="0.2">
      <c r="A48" s="1" t="s">
        <v>86</v>
      </c>
      <c r="B48" s="70">
        <v>0</v>
      </c>
      <c r="C48" s="70">
        <v>0</v>
      </c>
      <c r="D48" s="70">
        <v>0</v>
      </c>
      <c r="E48" s="70">
        <v>0</v>
      </c>
      <c r="F48" s="70">
        <v>0</v>
      </c>
      <c r="G48" s="70">
        <v>0</v>
      </c>
      <c r="H48" s="70">
        <v>0</v>
      </c>
      <c r="I48" s="70">
        <v>0</v>
      </c>
      <c r="J48" s="70">
        <v>0</v>
      </c>
      <c r="K48" s="70">
        <v>0</v>
      </c>
      <c r="L48" s="70">
        <v>0</v>
      </c>
      <c r="M48" s="70">
        <v>0</v>
      </c>
    </row>
    <row r="49" spans="1:13" s="1" customFormat="1" x14ac:dyDescent="0.2">
      <c r="A49" s="1" t="s">
        <v>87</v>
      </c>
      <c r="B49" s="70">
        <v>0</v>
      </c>
      <c r="C49" s="70">
        <v>0</v>
      </c>
      <c r="D49" s="70">
        <v>0</v>
      </c>
      <c r="E49" s="70">
        <v>0</v>
      </c>
      <c r="F49" s="70">
        <v>0</v>
      </c>
      <c r="G49" s="70">
        <v>0</v>
      </c>
      <c r="H49" s="70">
        <v>0</v>
      </c>
      <c r="I49" s="70">
        <v>0</v>
      </c>
      <c r="J49" s="70">
        <v>0</v>
      </c>
      <c r="K49" s="70">
        <v>0</v>
      </c>
      <c r="L49" s="70">
        <v>0</v>
      </c>
      <c r="M49" s="70">
        <v>0</v>
      </c>
    </row>
    <row r="50" spans="1:13" s="1" customFormat="1" x14ac:dyDescent="0.2">
      <c r="A50" s="1" t="s">
        <v>88</v>
      </c>
      <c r="B50" s="70">
        <v>0</v>
      </c>
      <c r="C50" s="70">
        <v>0</v>
      </c>
      <c r="D50" s="70">
        <v>0</v>
      </c>
      <c r="E50" s="70">
        <v>0</v>
      </c>
      <c r="F50" s="70">
        <v>0</v>
      </c>
      <c r="G50" s="70">
        <v>0</v>
      </c>
      <c r="H50" s="70">
        <v>0</v>
      </c>
      <c r="I50" s="70">
        <v>0</v>
      </c>
      <c r="J50" s="70">
        <v>0</v>
      </c>
      <c r="K50" s="70">
        <v>0</v>
      </c>
      <c r="L50" s="70">
        <v>0</v>
      </c>
      <c r="M50" s="70">
        <v>0</v>
      </c>
    </row>
    <row r="51" spans="1:13" s="1" customFormat="1" x14ac:dyDescent="0.2">
      <c r="A51" s="1" t="s">
        <v>89</v>
      </c>
      <c r="B51" s="70">
        <v>0</v>
      </c>
      <c r="C51" s="70">
        <v>0</v>
      </c>
      <c r="D51" s="70">
        <v>0</v>
      </c>
      <c r="E51" s="70">
        <v>0</v>
      </c>
      <c r="F51" s="70">
        <v>0</v>
      </c>
      <c r="G51" s="70">
        <v>0</v>
      </c>
      <c r="H51" s="70">
        <v>0</v>
      </c>
      <c r="I51" s="70">
        <v>0</v>
      </c>
      <c r="J51" s="70">
        <v>0</v>
      </c>
      <c r="K51" s="70">
        <v>0</v>
      </c>
      <c r="L51" s="70">
        <v>0</v>
      </c>
      <c r="M51" s="70">
        <v>0</v>
      </c>
    </row>
    <row r="52" spans="1:13" s="1" customFormat="1" x14ac:dyDescent="0.2">
      <c r="A52" s="1" t="s">
        <v>90</v>
      </c>
      <c r="B52" s="70">
        <v>0</v>
      </c>
      <c r="C52" s="70">
        <v>0</v>
      </c>
      <c r="D52" s="70">
        <v>0</v>
      </c>
      <c r="E52" s="70">
        <v>0</v>
      </c>
      <c r="F52" s="70">
        <v>0</v>
      </c>
      <c r="G52" s="70">
        <v>0</v>
      </c>
      <c r="H52" s="70">
        <v>0</v>
      </c>
      <c r="I52" s="70">
        <v>0</v>
      </c>
      <c r="J52" s="70">
        <v>0</v>
      </c>
      <c r="K52" s="70">
        <v>0</v>
      </c>
      <c r="L52" s="70">
        <v>0</v>
      </c>
      <c r="M52" s="70">
        <v>0</v>
      </c>
    </row>
    <row r="53" spans="1:13" s="1" customFormat="1" x14ac:dyDescent="0.2">
      <c r="A53" s="72" t="s">
        <v>92</v>
      </c>
      <c r="B53" s="70">
        <v>0</v>
      </c>
      <c r="C53" s="70">
        <v>0</v>
      </c>
      <c r="D53" s="70">
        <v>0</v>
      </c>
      <c r="E53" s="70">
        <v>0</v>
      </c>
      <c r="F53" s="70">
        <v>0</v>
      </c>
      <c r="G53" s="70">
        <v>0</v>
      </c>
      <c r="H53" s="70">
        <v>0</v>
      </c>
      <c r="I53" s="70">
        <v>0</v>
      </c>
      <c r="J53" s="70">
        <v>0</v>
      </c>
      <c r="K53" s="70">
        <v>0</v>
      </c>
      <c r="L53" s="70">
        <v>0</v>
      </c>
      <c r="M53" s="70">
        <v>0</v>
      </c>
    </row>
    <row r="54" spans="1:13" s="1" customFormat="1" ht="13.5" thickBot="1" x14ac:dyDescent="0.25">
      <c r="A54" s="1" t="s">
        <v>93</v>
      </c>
      <c r="B54" s="70">
        <v>0</v>
      </c>
      <c r="C54" s="70">
        <v>0</v>
      </c>
      <c r="D54" s="70">
        <v>0</v>
      </c>
      <c r="E54" s="70">
        <v>0</v>
      </c>
      <c r="F54" s="70">
        <v>0</v>
      </c>
      <c r="G54" s="70">
        <v>0</v>
      </c>
      <c r="H54" s="70">
        <v>0</v>
      </c>
      <c r="I54" s="70">
        <v>0</v>
      </c>
      <c r="J54" s="70">
        <v>0</v>
      </c>
      <c r="K54" s="70">
        <v>0</v>
      </c>
      <c r="L54" s="70">
        <v>0</v>
      </c>
      <c r="M54" s="70">
        <v>0</v>
      </c>
    </row>
    <row r="55" spans="1:13" s="1" customFormat="1" ht="13.5" thickBot="1" x14ac:dyDescent="0.25">
      <c r="A55" s="73" t="s">
        <v>2</v>
      </c>
      <c r="B55" s="74">
        <f>SUM(B38:B54)</f>
        <v>12563</v>
      </c>
      <c r="C55" s="74">
        <f t="shared" ref="C55:M55" si="3">SUM(C38:C54)</f>
        <v>15439</v>
      </c>
      <c r="D55" s="74">
        <f t="shared" si="3"/>
        <v>18298</v>
      </c>
      <c r="E55" s="74">
        <f t="shared" si="3"/>
        <v>21602</v>
      </c>
      <c r="F55" s="74">
        <f t="shared" si="3"/>
        <v>23913</v>
      </c>
      <c r="G55" s="74">
        <f t="shared" si="3"/>
        <v>28277</v>
      </c>
      <c r="H55" s="74">
        <f t="shared" si="3"/>
        <v>36091</v>
      </c>
      <c r="I55" s="74">
        <f t="shared" si="3"/>
        <v>45482</v>
      </c>
      <c r="J55" s="74">
        <f t="shared" si="3"/>
        <v>58020</v>
      </c>
      <c r="K55" s="74">
        <f t="shared" si="3"/>
        <v>82539</v>
      </c>
      <c r="L55" s="74">
        <f t="shared" si="3"/>
        <v>103253</v>
      </c>
      <c r="M55" s="74">
        <f t="shared" si="3"/>
        <v>128064</v>
      </c>
    </row>
    <row r="56" spans="1:13" s="1" customFormat="1" ht="13.5" thickBot="1" x14ac:dyDescent="0.25">
      <c r="A56" s="75" t="s">
        <v>95</v>
      </c>
      <c r="B56" s="76">
        <f>B55/B29</f>
        <v>0.10428928384649229</v>
      </c>
      <c r="C56" s="76">
        <f t="shared" ref="C56:M56" si="4">C55/C29</f>
        <v>0.10154163871459954</v>
      </c>
      <c r="D56" s="76">
        <f t="shared" si="4"/>
        <v>9.6385415240041725E-2</v>
      </c>
      <c r="E56" s="76">
        <f t="shared" si="4"/>
        <v>9.335713143553552E-2</v>
      </c>
      <c r="F56" s="76">
        <f t="shared" si="4"/>
        <v>8.5459425267228217E-2</v>
      </c>
      <c r="G56" s="76">
        <f t="shared" si="4"/>
        <v>8.2390030564466546E-2</v>
      </c>
      <c r="H56" s="76">
        <f t="shared" si="4"/>
        <v>8.5945685927111312E-2</v>
      </c>
      <c r="I56" s="76">
        <f t="shared" si="4"/>
        <v>8.7008589520402496E-2</v>
      </c>
      <c r="J56" s="76">
        <f t="shared" si="4"/>
        <v>8.7542209467594903E-2</v>
      </c>
      <c r="K56" s="76">
        <f t="shared" si="4"/>
        <v>9.724049937972204E-2</v>
      </c>
      <c r="L56" s="76">
        <f t="shared" si="4"/>
        <v>0.10256183578862049</v>
      </c>
      <c r="M56" s="76">
        <f t="shared" si="4"/>
        <v>0.10211731721961874</v>
      </c>
    </row>
    <row r="57" spans="1:13" s="1" customFormat="1" x14ac:dyDescent="0.2">
      <c r="A57" s="149" t="s">
        <v>71</v>
      </c>
      <c r="B57" s="149"/>
      <c r="C57" s="149"/>
      <c r="D57" s="149"/>
    </row>
    <row r="58" spans="1:13" s="1" customFormat="1" x14ac:dyDescent="0.2"/>
    <row r="59" spans="1:13" s="1" customFormat="1" x14ac:dyDescent="0.2"/>
    <row r="60" spans="1:13" s="1" customFormat="1" ht="13.5" thickBot="1" x14ac:dyDescent="0.25">
      <c r="A60" s="150" t="s">
        <v>4</v>
      </c>
      <c r="B60" s="150"/>
      <c r="C60" s="150"/>
      <c r="D60" s="150"/>
      <c r="E60" s="150"/>
      <c r="F60" s="150"/>
      <c r="G60" s="150"/>
      <c r="H60" s="150"/>
      <c r="I60" s="150"/>
      <c r="J60" s="150"/>
      <c r="K60" s="150"/>
      <c r="L60" s="150"/>
      <c r="M60" s="150"/>
    </row>
    <row r="61" spans="1:13" s="1" customFormat="1" x14ac:dyDescent="0.2">
      <c r="A61" s="80" t="s">
        <v>22</v>
      </c>
      <c r="B61" s="48">
        <v>1992</v>
      </c>
      <c r="C61" s="48">
        <v>1992</v>
      </c>
      <c r="D61" s="48">
        <v>1992</v>
      </c>
      <c r="E61" s="48">
        <v>1992</v>
      </c>
      <c r="F61" s="48">
        <v>1992</v>
      </c>
      <c r="G61" s="48">
        <v>1992</v>
      </c>
      <c r="H61" s="48">
        <v>1992</v>
      </c>
      <c r="I61" s="48">
        <v>1992</v>
      </c>
      <c r="J61" s="48">
        <v>1992</v>
      </c>
      <c r="K61" s="48">
        <v>1992</v>
      </c>
      <c r="L61" s="48">
        <v>1992</v>
      </c>
      <c r="M61" s="48">
        <v>1992</v>
      </c>
    </row>
    <row r="62" spans="1:13" s="1" customFormat="1" ht="13.5" thickBot="1" x14ac:dyDescent="0.25">
      <c r="A62" s="81" t="s">
        <v>23</v>
      </c>
      <c r="B62" s="67" t="s">
        <v>8</v>
      </c>
      <c r="C62" s="67" t="s">
        <v>9</v>
      </c>
      <c r="D62" s="67" t="s">
        <v>10</v>
      </c>
      <c r="E62" s="67" t="s">
        <v>11</v>
      </c>
      <c r="F62" s="68" t="s">
        <v>12</v>
      </c>
      <c r="G62" s="68" t="s">
        <v>13</v>
      </c>
      <c r="H62" s="68" t="s">
        <v>14</v>
      </c>
      <c r="I62" s="68" t="s">
        <v>15</v>
      </c>
      <c r="J62" s="68" t="s">
        <v>16</v>
      </c>
      <c r="K62" s="68" t="s">
        <v>17</v>
      </c>
      <c r="L62" s="68" t="s">
        <v>18</v>
      </c>
      <c r="M62" s="68" t="s">
        <v>19</v>
      </c>
    </row>
    <row r="63" spans="1:13" s="1" customFormat="1" x14ac:dyDescent="0.2">
      <c r="A63" s="1" t="s">
        <v>78</v>
      </c>
      <c r="B63" s="70">
        <v>0</v>
      </c>
      <c r="C63" s="70">
        <v>0</v>
      </c>
      <c r="D63" s="70">
        <v>0</v>
      </c>
      <c r="E63" s="70">
        <v>0</v>
      </c>
      <c r="F63" s="70">
        <v>0</v>
      </c>
      <c r="G63" s="70">
        <v>0</v>
      </c>
      <c r="H63" s="70">
        <v>0</v>
      </c>
      <c r="I63" s="70">
        <v>0</v>
      </c>
      <c r="J63" s="70">
        <v>0</v>
      </c>
      <c r="K63" s="70">
        <v>0</v>
      </c>
      <c r="L63" s="70">
        <v>0</v>
      </c>
      <c r="M63" s="70">
        <v>0</v>
      </c>
    </row>
    <row r="64" spans="1:13" s="1" customFormat="1" x14ac:dyDescent="0.2">
      <c r="A64" s="1" t="s">
        <v>79</v>
      </c>
      <c r="B64" s="70">
        <v>0</v>
      </c>
      <c r="C64" s="70">
        <v>0</v>
      </c>
      <c r="D64" s="70">
        <v>0</v>
      </c>
      <c r="E64" s="70">
        <v>0</v>
      </c>
      <c r="F64" s="70">
        <v>0</v>
      </c>
      <c r="G64" s="70">
        <v>0</v>
      </c>
      <c r="H64" s="70">
        <v>0</v>
      </c>
      <c r="I64" s="70">
        <v>0</v>
      </c>
      <c r="J64" s="70">
        <v>0</v>
      </c>
      <c r="K64" s="70">
        <v>0</v>
      </c>
      <c r="L64" s="70">
        <v>0</v>
      </c>
      <c r="M64" s="70">
        <v>0</v>
      </c>
    </row>
    <row r="65" spans="1:13" s="1" customFormat="1" x14ac:dyDescent="0.2">
      <c r="A65" s="1" t="s">
        <v>0</v>
      </c>
      <c r="B65" s="70">
        <v>0</v>
      </c>
      <c r="C65" s="70">
        <v>0</v>
      </c>
      <c r="D65" s="70">
        <v>0</v>
      </c>
      <c r="E65" s="70">
        <v>0</v>
      </c>
      <c r="F65" s="70">
        <v>0</v>
      </c>
      <c r="G65" s="70">
        <v>0</v>
      </c>
      <c r="H65" s="70">
        <v>0</v>
      </c>
      <c r="I65" s="70">
        <v>0</v>
      </c>
      <c r="J65" s="70">
        <v>0</v>
      </c>
      <c r="K65" s="70">
        <v>0</v>
      </c>
      <c r="L65" s="70">
        <v>0</v>
      </c>
      <c r="M65" s="70">
        <v>0</v>
      </c>
    </row>
    <row r="66" spans="1:13" s="1" customFormat="1" x14ac:dyDescent="0.2">
      <c r="A66" s="1" t="s">
        <v>1</v>
      </c>
      <c r="B66" s="70">
        <v>11838</v>
      </c>
      <c r="C66" s="70">
        <v>13243</v>
      </c>
      <c r="D66" s="70">
        <v>16786</v>
      </c>
      <c r="E66" s="70">
        <v>19596</v>
      </c>
      <c r="F66" s="70">
        <v>23569</v>
      </c>
      <c r="G66" s="70">
        <v>26703</v>
      </c>
      <c r="H66" s="70">
        <v>28212</v>
      </c>
      <c r="I66" s="70">
        <v>28640</v>
      </c>
      <c r="J66" s="70">
        <v>36230</v>
      </c>
      <c r="K66" s="70">
        <v>46848</v>
      </c>
      <c r="L66" s="70">
        <v>59300</v>
      </c>
      <c r="M66" s="70">
        <v>74622</v>
      </c>
    </row>
    <row r="67" spans="1:13" s="1" customFormat="1" x14ac:dyDescent="0.2">
      <c r="A67" s="1" t="s">
        <v>80</v>
      </c>
      <c r="B67" s="70">
        <v>44987</v>
      </c>
      <c r="C67" s="70">
        <v>49154</v>
      </c>
      <c r="D67" s="70">
        <v>50609</v>
      </c>
      <c r="E67" s="70">
        <v>49303</v>
      </c>
      <c r="F67" s="70">
        <v>44963</v>
      </c>
      <c r="G67" s="70">
        <v>36132</v>
      </c>
      <c r="H67" s="70">
        <v>22451</v>
      </c>
      <c r="I67" s="70">
        <v>0</v>
      </c>
      <c r="J67" s="70">
        <v>0</v>
      </c>
      <c r="K67" s="70">
        <v>0</v>
      </c>
      <c r="L67" s="70">
        <v>0</v>
      </c>
      <c r="M67" s="70">
        <v>0</v>
      </c>
    </row>
    <row r="68" spans="1:13" s="1" customFormat="1" x14ac:dyDescent="0.2">
      <c r="A68" s="1" t="s">
        <v>81</v>
      </c>
      <c r="B68" s="70">
        <v>0</v>
      </c>
      <c r="C68" s="70">
        <v>0</v>
      </c>
      <c r="D68" s="70">
        <v>0</v>
      </c>
      <c r="E68" s="70">
        <v>0</v>
      </c>
      <c r="F68" s="70">
        <v>6427</v>
      </c>
      <c r="G68" s="70">
        <v>20442</v>
      </c>
      <c r="H68" s="70">
        <v>44756</v>
      </c>
      <c r="I68" s="70">
        <v>83374</v>
      </c>
      <c r="J68" s="70">
        <v>108780</v>
      </c>
      <c r="K68" s="70">
        <v>142636</v>
      </c>
      <c r="L68" s="70">
        <v>180656</v>
      </c>
      <c r="M68" s="70">
        <v>231772</v>
      </c>
    </row>
    <row r="69" spans="1:13" s="1" customFormat="1" x14ac:dyDescent="0.2">
      <c r="A69" s="1" t="s">
        <v>82</v>
      </c>
      <c r="B69" s="70">
        <v>7274</v>
      </c>
      <c r="C69" s="70">
        <v>9478</v>
      </c>
      <c r="D69" s="70">
        <v>12154</v>
      </c>
      <c r="E69" s="70">
        <v>19740</v>
      </c>
      <c r="F69" s="70">
        <v>25963</v>
      </c>
      <c r="G69" s="70">
        <v>35286</v>
      </c>
      <c r="H69" s="70">
        <v>45388</v>
      </c>
      <c r="I69" s="70">
        <v>59152</v>
      </c>
      <c r="J69" s="70">
        <v>77029</v>
      </c>
      <c r="K69" s="70">
        <v>96469</v>
      </c>
      <c r="L69" s="70">
        <v>74811</v>
      </c>
      <c r="M69" s="70">
        <v>95383</v>
      </c>
    </row>
    <row r="70" spans="1:13" s="1" customFormat="1" x14ac:dyDescent="0.2">
      <c r="A70" s="1" t="s">
        <v>83</v>
      </c>
      <c r="B70" s="70">
        <v>13749</v>
      </c>
      <c r="C70" s="70">
        <v>27024</v>
      </c>
      <c r="D70" s="70">
        <v>44622</v>
      </c>
      <c r="E70" s="70">
        <v>62832</v>
      </c>
      <c r="F70" s="70">
        <v>83642</v>
      </c>
      <c r="G70" s="70">
        <v>105009</v>
      </c>
      <c r="H70" s="70">
        <v>129842</v>
      </c>
      <c r="I70" s="70">
        <v>161730</v>
      </c>
      <c r="J70" s="70">
        <v>203233</v>
      </c>
      <c r="K70" s="70">
        <v>256569</v>
      </c>
      <c r="L70" s="70">
        <v>319038</v>
      </c>
      <c r="M70" s="70">
        <v>399268</v>
      </c>
    </row>
    <row r="71" spans="1:13" s="1" customFormat="1" x14ac:dyDescent="0.2">
      <c r="A71" s="1" t="s">
        <v>84</v>
      </c>
      <c r="B71" s="70">
        <v>0</v>
      </c>
      <c r="C71" s="70">
        <v>0</v>
      </c>
      <c r="D71" s="70">
        <v>488</v>
      </c>
      <c r="E71" s="70">
        <v>930</v>
      </c>
      <c r="F71" s="70">
        <v>3202</v>
      </c>
      <c r="G71" s="70">
        <v>8884</v>
      </c>
      <c r="H71" s="70">
        <v>11188</v>
      </c>
      <c r="I71" s="70">
        <v>18756</v>
      </c>
      <c r="J71" s="70">
        <v>22133</v>
      </c>
      <c r="K71" s="70">
        <v>26941</v>
      </c>
      <c r="L71" s="70">
        <v>26987</v>
      </c>
      <c r="M71" s="70">
        <v>33658</v>
      </c>
    </row>
    <row r="72" spans="1:13" s="1" customFormat="1" x14ac:dyDescent="0.2">
      <c r="A72" s="1" t="s">
        <v>85</v>
      </c>
      <c r="B72" s="70">
        <v>0</v>
      </c>
      <c r="C72" s="70">
        <v>0</v>
      </c>
      <c r="D72" s="70">
        <v>0</v>
      </c>
      <c r="E72" s="70">
        <v>0</v>
      </c>
      <c r="F72" s="70">
        <v>0</v>
      </c>
      <c r="G72" s="70">
        <v>0</v>
      </c>
      <c r="H72" s="70">
        <v>0</v>
      </c>
      <c r="I72" s="70">
        <v>0</v>
      </c>
      <c r="J72" s="70">
        <v>0</v>
      </c>
      <c r="K72" s="70">
        <v>0</v>
      </c>
      <c r="L72" s="70">
        <v>0</v>
      </c>
      <c r="M72" s="70">
        <v>0</v>
      </c>
    </row>
    <row r="73" spans="1:13" s="1" customFormat="1" x14ac:dyDescent="0.2">
      <c r="A73" s="1" t="s">
        <v>86</v>
      </c>
      <c r="B73" s="70">
        <v>0</v>
      </c>
      <c r="C73" s="70">
        <v>0</v>
      </c>
      <c r="D73" s="70">
        <v>0</v>
      </c>
      <c r="E73" s="70">
        <v>0</v>
      </c>
      <c r="F73" s="70">
        <v>0</v>
      </c>
      <c r="G73" s="70">
        <v>0</v>
      </c>
      <c r="H73" s="70">
        <v>0</v>
      </c>
      <c r="I73" s="70">
        <v>0</v>
      </c>
      <c r="J73" s="70">
        <v>0</v>
      </c>
      <c r="K73" s="70">
        <v>0</v>
      </c>
      <c r="L73" s="70">
        <v>0</v>
      </c>
      <c r="M73" s="70">
        <v>0</v>
      </c>
    </row>
    <row r="74" spans="1:13" s="1" customFormat="1" x14ac:dyDescent="0.2">
      <c r="A74" s="1" t="s">
        <v>87</v>
      </c>
      <c r="B74" s="70">
        <v>0</v>
      </c>
      <c r="C74" s="70">
        <v>0</v>
      </c>
      <c r="D74" s="70">
        <v>0</v>
      </c>
      <c r="E74" s="70">
        <v>0</v>
      </c>
      <c r="F74" s="70">
        <v>0</v>
      </c>
      <c r="G74" s="70">
        <v>0</v>
      </c>
      <c r="H74" s="70">
        <v>0</v>
      </c>
      <c r="I74" s="70">
        <v>0</v>
      </c>
      <c r="J74" s="70">
        <v>0</v>
      </c>
      <c r="K74" s="70">
        <v>0</v>
      </c>
      <c r="L74" s="70">
        <v>0</v>
      </c>
      <c r="M74" s="70">
        <v>0</v>
      </c>
    </row>
    <row r="75" spans="1:13" s="1" customFormat="1" x14ac:dyDescent="0.2">
      <c r="A75" s="1" t="s">
        <v>88</v>
      </c>
      <c r="B75" s="70">
        <v>0</v>
      </c>
      <c r="C75" s="70">
        <v>0</v>
      </c>
      <c r="D75" s="70">
        <v>0</v>
      </c>
      <c r="E75" s="70">
        <v>0</v>
      </c>
      <c r="F75" s="70">
        <v>0</v>
      </c>
      <c r="G75" s="70">
        <v>0</v>
      </c>
      <c r="H75" s="70">
        <v>0</v>
      </c>
      <c r="I75" s="70">
        <v>0</v>
      </c>
      <c r="J75" s="70">
        <v>0</v>
      </c>
      <c r="K75" s="70">
        <v>0</v>
      </c>
      <c r="L75" s="70">
        <v>0</v>
      </c>
      <c r="M75" s="70">
        <v>0</v>
      </c>
    </row>
    <row r="76" spans="1:13" s="1" customFormat="1" x14ac:dyDescent="0.2">
      <c r="A76" s="1" t="s">
        <v>89</v>
      </c>
      <c r="B76" s="70">
        <v>0</v>
      </c>
      <c r="C76" s="70">
        <v>0</v>
      </c>
      <c r="D76" s="70">
        <v>0</v>
      </c>
      <c r="E76" s="70">
        <v>0</v>
      </c>
      <c r="F76" s="70">
        <v>0</v>
      </c>
      <c r="G76" s="70">
        <v>0</v>
      </c>
      <c r="H76" s="70">
        <v>0</v>
      </c>
      <c r="I76" s="70">
        <v>0</v>
      </c>
      <c r="J76" s="70">
        <v>0</v>
      </c>
      <c r="K76" s="70">
        <v>0</v>
      </c>
      <c r="L76" s="70">
        <v>0</v>
      </c>
      <c r="M76" s="70">
        <v>0</v>
      </c>
    </row>
    <row r="77" spans="1:13" s="1" customFormat="1" x14ac:dyDescent="0.2">
      <c r="A77" s="1" t="s">
        <v>90</v>
      </c>
      <c r="B77" s="70">
        <v>0</v>
      </c>
      <c r="C77" s="70">
        <v>0</v>
      </c>
      <c r="D77" s="70">
        <v>0</v>
      </c>
      <c r="E77" s="70">
        <v>0</v>
      </c>
      <c r="F77" s="70">
        <v>0</v>
      </c>
      <c r="G77" s="70">
        <v>0</v>
      </c>
      <c r="H77" s="70">
        <v>0</v>
      </c>
      <c r="I77" s="70">
        <v>0</v>
      </c>
      <c r="J77" s="70">
        <v>0</v>
      </c>
      <c r="K77" s="70">
        <v>0</v>
      </c>
      <c r="L77" s="70">
        <v>0</v>
      </c>
      <c r="M77" s="70">
        <v>0</v>
      </c>
    </row>
    <row r="78" spans="1:13" s="1" customFormat="1" x14ac:dyDescent="0.2">
      <c r="A78" s="72" t="s">
        <v>92</v>
      </c>
      <c r="B78" s="70">
        <v>0</v>
      </c>
      <c r="C78" s="70">
        <v>0</v>
      </c>
      <c r="D78" s="70">
        <v>0</v>
      </c>
      <c r="E78" s="70">
        <v>0</v>
      </c>
      <c r="F78" s="70">
        <v>0</v>
      </c>
      <c r="G78" s="70">
        <v>0</v>
      </c>
      <c r="H78" s="70">
        <v>0</v>
      </c>
      <c r="I78" s="70">
        <v>0</v>
      </c>
      <c r="J78" s="70">
        <v>0</v>
      </c>
      <c r="K78" s="70">
        <v>0</v>
      </c>
      <c r="L78" s="70">
        <v>0</v>
      </c>
      <c r="M78" s="70">
        <v>0</v>
      </c>
    </row>
    <row r="79" spans="1:13" s="1" customFormat="1" ht="13.5" thickBot="1" x14ac:dyDescent="0.25">
      <c r="A79" s="1" t="s">
        <v>93</v>
      </c>
      <c r="B79" s="70">
        <v>30052</v>
      </c>
      <c r="C79" s="70">
        <v>37708</v>
      </c>
      <c r="D79" s="70">
        <v>46885</v>
      </c>
      <c r="E79" s="70">
        <v>57388</v>
      </c>
      <c r="F79" s="70">
        <v>68138</v>
      </c>
      <c r="G79" s="70">
        <v>82476</v>
      </c>
      <c r="H79" s="70">
        <v>102000</v>
      </c>
      <c r="I79" s="70">
        <v>125596</v>
      </c>
      <c r="J79" s="70">
        <v>157341</v>
      </c>
      <c r="K79" s="70">
        <v>196811</v>
      </c>
      <c r="L79" s="70">
        <v>242694</v>
      </c>
      <c r="M79" s="70">
        <v>291320</v>
      </c>
    </row>
    <row r="80" spans="1:13" s="1" customFormat="1" ht="13.5" thickBot="1" x14ac:dyDescent="0.25">
      <c r="A80" s="73" t="s">
        <v>2</v>
      </c>
      <c r="B80" s="74">
        <f t="shared" ref="B80:M80" si="5">SUM(B63:B79)</f>
        <v>107900</v>
      </c>
      <c r="C80" s="74">
        <f t="shared" si="5"/>
        <v>136607</v>
      </c>
      <c r="D80" s="74">
        <f t="shared" si="5"/>
        <v>171544</v>
      </c>
      <c r="E80" s="74">
        <f t="shared" si="5"/>
        <v>209789</v>
      </c>
      <c r="F80" s="74">
        <f t="shared" si="5"/>
        <v>255904</v>
      </c>
      <c r="G80" s="74">
        <f t="shared" si="5"/>
        <v>314932</v>
      </c>
      <c r="H80" s="74">
        <f t="shared" si="5"/>
        <v>383837</v>
      </c>
      <c r="I80" s="74">
        <f t="shared" si="5"/>
        <v>477248</v>
      </c>
      <c r="J80" s="74">
        <f t="shared" si="5"/>
        <v>604746</v>
      </c>
      <c r="K80" s="74">
        <f t="shared" si="5"/>
        <v>766274</v>
      </c>
      <c r="L80" s="74">
        <f t="shared" si="5"/>
        <v>903486</v>
      </c>
      <c r="M80" s="74">
        <f t="shared" si="5"/>
        <v>1126023</v>
      </c>
    </row>
    <row r="81" spans="1:13" s="1" customFormat="1" ht="13.5" thickBot="1" x14ac:dyDescent="0.25">
      <c r="A81" s="75" t="s">
        <v>95</v>
      </c>
      <c r="B81" s="76">
        <f>B80/B29</f>
        <v>0.89571071615350772</v>
      </c>
      <c r="C81" s="76">
        <f t="shared" ref="C81:M81" si="6">C80/C29</f>
        <v>0.89845836128540046</v>
      </c>
      <c r="D81" s="76">
        <f t="shared" si="6"/>
        <v>0.90361458475995826</v>
      </c>
      <c r="E81" s="76">
        <f t="shared" si="6"/>
        <v>0.90664286856446452</v>
      </c>
      <c r="F81" s="76">
        <f t="shared" si="6"/>
        <v>0.91454057473277173</v>
      </c>
      <c r="G81" s="76">
        <f t="shared" si="6"/>
        <v>0.91760996943553341</v>
      </c>
      <c r="H81" s="76">
        <f t="shared" si="6"/>
        <v>0.91405431407288873</v>
      </c>
      <c r="I81" s="76">
        <f t="shared" si="6"/>
        <v>0.91299141047959753</v>
      </c>
      <c r="J81" s="76">
        <f t="shared" si="6"/>
        <v>0.91245779053240506</v>
      </c>
      <c r="K81" s="76">
        <f t="shared" si="6"/>
        <v>0.90275950062027799</v>
      </c>
      <c r="L81" s="76">
        <f t="shared" si="6"/>
        <v>0.89743816421137956</v>
      </c>
      <c r="M81" s="76">
        <f t="shared" si="6"/>
        <v>0.8978826827803813</v>
      </c>
    </row>
    <row r="82" spans="1:13" s="1" customFormat="1" x14ac:dyDescent="0.2">
      <c r="A82" s="149" t="s">
        <v>71</v>
      </c>
      <c r="B82" s="149"/>
      <c r="C82" s="149"/>
      <c r="D82" s="149"/>
    </row>
    <row r="83" spans="1:13" s="1" customFormat="1" x14ac:dyDescent="0.2"/>
    <row r="84" spans="1:13" s="1" customFormat="1" x14ac:dyDescent="0.2"/>
    <row r="85" spans="1:13" s="1" customFormat="1" x14ac:dyDescent="0.2"/>
    <row r="86" spans="1:13" s="1" customFormat="1" x14ac:dyDescent="0.2"/>
    <row r="87" spans="1:13" s="1" customFormat="1" x14ac:dyDescent="0.2"/>
    <row r="88" spans="1:13" s="1" customFormat="1" x14ac:dyDescent="0.2"/>
    <row r="89" spans="1:13" s="1" customFormat="1" x14ac:dyDescent="0.2"/>
    <row r="90" spans="1:13" s="1" customFormat="1" x14ac:dyDescent="0.2"/>
    <row r="91" spans="1:13" s="1" customFormat="1" x14ac:dyDescent="0.2"/>
  </sheetData>
  <mergeCells count="6">
    <mergeCell ref="A32:D32"/>
    <mergeCell ref="A57:D57"/>
    <mergeCell ref="A82:D82"/>
    <mergeCell ref="A9:M9"/>
    <mergeCell ref="A35:M35"/>
    <mergeCell ref="A60:M60"/>
  </mergeCells>
  <phoneticPr fontId="7" type="noConversion"/>
  <pageMargins left="0.78740157499999996" right="0.78740157499999996" top="0.49" bottom="0.46" header="0.49212598499999999" footer="0.49212598499999999"/>
  <pageSetup paperSize="9" scale="5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1019"/>
  <sheetViews>
    <sheetView workbookViewId="0">
      <selection activeCell="A8" sqref="A8"/>
    </sheetView>
  </sheetViews>
  <sheetFormatPr defaultRowHeight="12.75" x14ac:dyDescent="0.2"/>
  <cols>
    <col min="1" max="1" width="28.42578125" customWidth="1"/>
    <col min="2" max="3" width="14.28515625" customWidth="1"/>
    <col min="4" max="4" width="13.7109375" customWidth="1"/>
    <col min="5" max="9" width="13" bestFit="1" customWidth="1"/>
    <col min="10" max="13" width="14" bestFit="1" customWidth="1"/>
  </cols>
  <sheetData>
    <row r="1" spans="1:13" ht="26.25" x14ac:dyDescent="0.4">
      <c r="A1" s="31" t="s">
        <v>74</v>
      </c>
      <c r="B1" s="32" t="s">
        <v>72</v>
      </c>
      <c r="C1" s="33"/>
      <c r="D1" s="34"/>
      <c r="E1" s="35"/>
    </row>
    <row r="2" spans="1:13" x14ac:dyDescent="0.2">
      <c r="A2" s="32"/>
      <c r="B2" s="33"/>
      <c r="C2" s="33"/>
      <c r="D2" s="34"/>
      <c r="E2" s="35"/>
    </row>
    <row r="3" spans="1:13" x14ac:dyDescent="0.2">
      <c r="A3" s="36" t="s">
        <v>75</v>
      </c>
      <c r="B3" s="28"/>
      <c r="C3" s="28"/>
      <c r="D3" s="37"/>
      <c r="E3" s="37"/>
    </row>
    <row r="4" spans="1:13" x14ac:dyDescent="0.2">
      <c r="A4" s="36" t="s">
        <v>76</v>
      </c>
      <c r="B4" s="28"/>
      <c r="C4" s="28"/>
      <c r="D4" s="37"/>
      <c r="E4" s="37"/>
    </row>
    <row r="5" spans="1:13" x14ac:dyDescent="0.2">
      <c r="A5" s="17"/>
      <c r="B5" s="17"/>
      <c r="C5" s="17"/>
      <c r="D5" s="17"/>
      <c r="E5" s="17"/>
    </row>
    <row r="6" spans="1:13" x14ac:dyDescent="0.2">
      <c r="A6" s="28" t="s">
        <v>73</v>
      </c>
      <c r="B6" s="28"/>
      <c r="C6" s="28"/>
      <c r="D6" s="28"/>
      <c r="E6" s="28"/>
    </row>
    <row r="7" spans="1:13" x14ac:dyDescent="0.2">
      <c r="A7" s="123" t="s">
        <v>100</v>
      </c>
      <c r="B7" s="123"/>
      <c r="C7" s="123"/>
      <c r="D7" s="123"/>
      <c r="E7" s="123"/>
    </row>
    <row r="8" spans="1:13" x14ac:dyDescent="0.2">
      <c r="A8" t="s">
        <v>103</v>
      </c>
    </row>
    <row r="9" spans="1:13" ht="13.5" thickBot="1" x14ac:dyDescent="0.25">
      <c r="A9" s="154" t="s">
        <v>2</v>
      </c>
      <c r="B9" s="154"/>
      <c r="C9" s="154"/>
      <c r="D9" s="154"/>
      <c r="E9" s="154"/>
      <c r="F9" s="154"/>
      <c r="G9" s="154"/>
      <c r="H9" s="154"/>
      <c r="I9" s="154"/>
      <c r="J9" s="154"/>
      <c r="K9" s="154"/>
      <c r="L9" s="154"/>
      <c r="M9" s="154"/>
    </row>
    <row r="10" spans="1:13" x14ac:dyDescent="0.2">
      <c r="A10" s="80" t="s">
        <v>22</v>
      </c>
      <c r="B10" s="48">
        <v>1993</v>
      </c>
      <c r="C10" s="48">
        <v>1993</v>
      </c>
      <c r="D10" s="48">
        <v>1993</v>
      </c>
      <c r="E10" s="48">
        <v>1993</v>
      </c>
      <c r="F10" s="48">
        <v>1993</v>
      </c>
      <c r="G10" s="48">
        <v>1993</v>
      </c>
      <c r="H10" s="48">
        <v>1993</v>
      </c>
      <c r="I10" s="48">
        <v>1993</v>
      </c>
      <c r="J10" s="48">
        <v>1993</v>
      </c>
      <c r="K10" s="48">
        <v>1993</v>
      </c>
      <c r="L10" s="48">
        <v>1993</v>
      </c>
      <c r="M10" s="48">
        <v>1993</v>
      </c>
    </row>
    <row r="11" spans="1:13" ht="13.5" thickBot="1" x14ac:dyDescent="0.25">
      <c r="A11" s="81" t="s">
        <v>23</v>
      </c>
      <c r="B11" s="67" t="s">
        <v>8</v>
      </c>
      <c r="C11" s="67" t="s">
        <v>9</v>
      </c>
      <c r="D11" s="67" t="s">
        <v>10</v>
      </c>
      <c r="E11" s="67" t="s">
        <v>11</v>
      </c>
      <c r="F11" s="68" t="s">
        <v>12</v>
      </c>
      <c r="G11" s="68" t="s">
        <v>13</v>
      </c>
      <c r="H11" s="68" t="s">
        <v>14</v>
      </c>
      <c r="I11" s="68" t="s">
        <v>15</v>
      </c>
      <c r="J11" s="68" t="s">
        <v>16</v>
      </c>
      <c r="K11" s="68" t="s">
        <v>17</v>
      </c>
      <c r="L11" s="68" t="s">
        <v>18</v>
      </c>
      <c r="M11" s="68" t="s">
        <v>19</v>
      </c>
    </row>
    <row r="12" spans="1:13" s="1" customFormat="1" x14ac:dyDescent="0.2">
      <c r="A12" s="1" t="s">
        <v>78</v>
      </c>
      <c r="B12" s="70">
        <v>3</v>
      </c>
      <c r="C12" s="70">
        <v>3</v>
      </c>
      <c r="D12" s="70">
        <v>4</v>
      </c>
      <c r="E12" s="70">
        <v>4</v>
      </c>
      <c r="F12" s="70">
        <v>3</v>
      </c>
      <c r="G12" s="70">
        <v>3</v>
      </c>
      <c r="H12" s="70">
        <v>4</v>
      </c>
      <c r="I12" s="70">
        <v>5</v>
      </c>
      <c r="J12" s="70">
        <v>2</v>
      </c>
      <c r="K12" s="70">
        <v>5</v>
      </c>
      <c r="L12" s="70">
        <v>5</v>
      </c>
      <c r="M12" s="70">
        <v>3</v>
      </c>
    </row>
    <row r="13" spans="1:13" s="1" customFormat="1" x14ac:dyDescent="0.2">
      <c r="A13" s="1" t="s">
        <v>79</v>
      </c>
      <c r="B13" s="70">
        <v>727</v>
      </c>
      <c r="C13" s="70">
        <v>903</v>
      </c>
      <c r="D13" s="70">
        <v>1109</v>
      </c>
      <c r="E13" s="70">
        <v>1408</v>
      </c>
      <c r="F13" s="70">
        <v>1804</v>
      </c>
      <c r="G13" s="70">
        <v>2335</v>
      </c>
      <c r="H13" s="70">
        <v>3043</v>
      </c>
      <c r="I13" s="70">
        <v>4035</v>
      </c>
      <c r="J13" s="70">
        <v>5294</v>
      </c>
      <c r="K13" s="70">
        <v>7282</v>
      </c>
      <c r="L13" s="70">
        <v>9876</v>
      </c>
      <c r="M13" s="70">
        <v>13655</v>
      </c>
    </row>
    <row r="14" spans="1:13" s="1" customFormat="1" x14ac:dyDescent="0.2">
      <c r="A14" s="1" t="s">
        <v>0</v>
      </c>
      <c r="B14" s="70">
        <v>0</v>
      </c>
      <c r="C14" s="70">
        <v>0</v>
      </c>
      <c r="D14" s="70">
        <v>0</v>
      </c>
      <c r="E14" s="70">
        <v>0</v>
      </c>
      <c r="F14" s="70">
        <v>0</v>
      </c>
      <c r="G14" s="70">
        <v>0</v>
      </c>
      <c r="H14" s="70">
        <v>0</v>
      </c>
      <c r="I14" s="70">
        <v>0</v>
      </c>
      <c r="J14" s="70">
        <v>0</v>
      </c>
      <c r="K14" s="70">
        <v>0</v>
      </c>
      <c r="L14" s="70">
        <v>240000</v>
      </c>
      <c r="M14" s="70">
        <v>670000</v>
      </c>
    </row>
    <row r="15" spans="1:13" s="1" customFormat="1" x14ac:dyDescent="0.2">
      <c r="A15" s="1" t="s">
        <v>1</v>
      </c>
      <c r="B15" s="70">
        <v>120826</v>
      </c>
      <c r="C15" s="70">
        <v>153055</v>
      </c>
      <c r="D15" s="70">
        <v>196447</v>
      </c>
      <c r="E15" s="70">
        <v>256369</v>
      </c>
      <c r="F15" s="70">
        <v>335650</v>
      </c>
      <c r="G15" s="70">
        <v>443198</v>
      </c>
      <c r="H15" s="70">
        <v>588418</v>
      </c>
      <c r="I15" s="70">
        <v>195547</v>
      </c>
      <c r="J15" s="70">
        <v>267961</v>
      </c>
      <c r="K15" s="70">
        <v>370964</v>
      </c>
      <c r="L15" s="70">
        <v>367859</v>
      </c>
      <c r="M15" s="70">
        <v>516663</v>
      </c>
    </row>
    <row r="16" spans="1:13" s="1" customFormat="1" x14ac:dyDescent="0.2">
      <c r="A16" s="1" t="s">
        <v>80</v>
      </c>
      <c r="B16" s="70">
        <v>0</v>
      </c>
      <c r="C16" s="70">
        <v>0</v>
      </c>
      <c r="D16" s="70">
        <v>0</v>
      </c>
      <c r="E16" s="70">
        <v>0</v>
      </c>
      <c r="F16" s="70">
        <v>0</v>
      </c>
      <c r="G16" s="70">
        <v>0</v>
      </c>
      <c r="H16" s="70">
        <v>0</v>
      </c>
      <c r="I16" s="70">
        <v>0</v>
      </c>
      <c r="J16" s="70">
        <v>0</v>
      </c>
      <c r="K16" s="70">
        <v>0</v>
      </c>
      <c r="L16" s="70">
        <v>0</v>
      </c>
      <c r="M16" s="70">
        <v>0</v>
      </c>
    </row>
    <row r="17" spans="1:13" s="1" customFormat="1" x14ac:dyDescent="0.2">
      <c r="A17" s="1" t="s">
        <v>81</v>
      </c>
      <c r="B17" s="70">
        <v>299226</v>
      </c>
      <c r="C17" s="70">
        <v>431203</v>
      </c>
      <c r="D17" s="70">
        <v>574329</v>
      </c>
      <c r="E17" s="70">
        <v>828305</v>
      </c>
      <c r="F17" s="70">
        <v>1096065</v>
      </c>
      <c r="G17" s="70">
        <v>1468243</v>
      </c>
      <c r="H17" s="70">
        <v>1965726</v>
      </c>
      <c r="I17" s="70">
        <v>603486</v>
      </c>
      <c r="J17" s="70">
        <v>959257</v>
      </c>
      <c r="K17" s="70">
        <v>1318003</v>
      </c>
      <c r="L17" s="70">
        <v>1837827</v>
      </c>
      <c r="M17" s="70">
        <v>3075177</v>
      </c>
    </row>
    <row r="18" spans="1:13" s="1" customFormat="1" x14ac:dyDescent="0.2">
      <c r="A18" s="1" t="s">
        <v>82</v>
      </c>
      <c r="B18" s="70">
        <v>198450</v>
      </c>
      <c r="C18" s="70">
        <v>256834</v>
      </c>
      <c r="D18" s="70">
        <v>340755</v>
      </c>
      <c r="E18" s="70">
        <v>357465</v>
      </c>
      <c r="F18" s="70">
        <v>438589</v>
      </c>
      <c r="G18" s="70">
        <v>571433</v>
      </c>
      <c r="H18" s="70">
        <v>705973</v>
      </c>
      <c r="I18" s="70">
        <v>1911106</v>
      </c>
      <c r="J18" s="70">
        <v>2633158</v>
      </c>
      <c r="K18" s="70">
        <v>3509766</v>
      </c>
      <c r="L18" s="70">
        <v>4917805</v>
      </c>
      <c r="M18" s="70">
        <v>6878077</v>
      </c>
    </row>
    <row r="19" spans="1:13" s="1" customFormat="1" x14ac:dyDescent="0.2">
      <c r="A19" s="1" t="s">
        <v>83</v>
      </c>
      <c r="B19" s="70">
        <v>518399</v>
      </c>
      <c r="C19" s="70">
        <v>656945</v>
      </c>
      <c r="D19" s="70">
        <v>834215</v>
      </c>
      <c r="E19" s="70">
        <v>1077274</v>
      </c>
      <c r="F19" s="70">
        <v>1397277</v>
      </c>
      <c r="G19" s="70">
        <v>1829663</v>
      </c>
      <c r="H19" s="70">
        <v>2407214</v>
      </c>
      <c r="I19" s="70">
        <v>1511054</v>
      </c>
      <c r="J19" s="70">
        <v>2063580</v>
      </c>
      <c r="K19" s="70">
        <v>2830240</v>
      </c>
      <c r="L19" s="70">
        <v>3486286</v>
      </c>
      <c r="M19" s="70">
        <v>4740167</v>
      </c>
    </row>
    <row r="20" spans="1:13" s="1" customFormat="1" x14ac:dyDescent="0.2">
      <c r="A20" s="1" t="s">
        <v>84</v>
      </c>
      <c r="B20" s="70">
        <v>87687</v>
      </c>
      <c r="C20" s="70">
        <v>67900</v>
      </c>
      <c r="D20" s="70">
        <v>47639</v>
      </c>
      <c r="E20" s="70">
        <v>48853</v>
      </c>
      <c r="F20" s="70">
        <v>57629</v>
      </c>
      <c r="G20" s="70">
        <v>79739</v>
      </c>
      <c r="H20" s="70">
        <v>171143</v>
      </c>
      <c r="I20" s="70">
        <v>262111</v>
      </c>
      <c r="J20" s="70">
        <v>380193</v>
      </c>
      <c r="K20" s="70">
        <v>646898</v>
      </c>
      <c r="L20" s="70">
        <v>1015190</v>
      </c>
      <c r="M20" s="70">
        <v>1544712</v>
      </c>
    </row>
    <row r="21" spans="1:13" s="1" customFormat="1" x14ac:dyDescent="0.2">
      <c r="A21" s="1" t="s">
        <v>85</v>
      </c>
      <c r="B21" s="70">
        <v>0</v>
      </c>
      <c r="C21" s="70">
        <v>0</v>
      </c>
      <c r="D21" s="70">
        <v>0</v>
      </c>
      <c r="E21" s="70">
        <v>0</v>
      </c>
      <c r="F21" s="70">
        <v>0</v>
      </c>
      <c r="G21" s="70">
        <v>0</v>
      </c>
      <c r="H21" s="70">
        <v>0</v>
      </c>
      <c r="I21" s="70">
        <v>0</v>
      </c>
      <c r="J21" s="70">
        <v>0</v>
      </c>
      <c r="K21" s="70">
        <v>0</v>
      </c>
      <c r="L21" s="70">
        <v>0</v>
      </c>
      <c r="M21" s="70">
        <v>0</v>
      </c>
    </row>
    <row r="22" spans="1:13" s="1" customFormat="1" x14ac:dyDescent="0.2">
      <c r="A22" s="1" t="s">
        <v>86</v>
      </c>
      <c r="B22" s="70">
        <v>0</v>
      </c>
      <c r="C22" s="70">
        <v>0</v>
      </c>
      <c r="D22" s="70">
        <v>0</v>
      </c>
      <c r="E22" s="70">
        <v>0</v>
      </c>
      <c r="F22" s="70">
        <v>0</v>
      </c>
      <c r="G22" s="70">
        <v>0</v>
      </c>
      <c r="H22" s="70">
        <v>0</v>
      </c>
      <c r="I22" s="70">
        <v>0</v>
      </c>
      <c r="J22" s="70">
        <v>0</v>
      </c>
      <c r="K22" s="70">
        <v>0</v>
      </c>
      <c r="L22" s="70">
        <v>0</v>
      </c>
      <c r="M22" s="70">
        <v>0</v>
      </c>
    </row>
    <row r="23" spans="1:13" s="1" customFormat="1" x14ac:dyDescent="0.2">
      <c r="A23" s="1" t="s">
        <v>87</v>
      </c>
      <c r="B23" s="70">
        <v>0</v>
      </c>
      <c r="C23" s="70">
        <v>0</v>
      </c>
      <c r="D23" s="70">
        <v>0</v>
      </c>
      <c r="E23" s="70">
        <v>0</v>
      </c>
      <c r="F23" s="70">
        <v>0</v>
      </c>
      <c r="G23" s="70">
        <v>0</v>
      </c>
      <c r="H23" s="70">
        <v>0</v>
      </c>
      <c r="I23" s="70">
        <v>0</v>
      </c>
      <c r="J23" s="70">
        <v>0</v>
      </c>
      <c r="K23" s="70">
        <v>0</v>
      </c>
      <c r="L23" s="70">
        <v>0</v>
      </c>
      <c r="M23" s="70">
        <v>0</v>
      </c>
    </row>
    <row r="24" spans="1:13" s="1" customFormat="1" x14ac:dyDescent="0.2">
      <c r="A24" s="1" t="s">
        <v>88</v>
      </c>
      <c r="B24" s="70">
        <v>0</v>
      </c>
      <c r="C24" s="70">
        <v>0</v>
      </c>
      <c r="D24" s="70">
        <v>0</v>
      </c>
      <c r="E24" s="70">
        <v>0</v>
      </c>
      <c r="F24" s="70">
        <v>0</v>
      </c>
      <c r="G24" s="70">
        <v>0</v>
      </c>
      <c r="H24" s="70">
        <v>5000</v>
      </c>
      <c r="I24" s="70">
        <v>6742</v>
      </c>
      <c r="J24" s="70">
        <v>8945</v>
      </c>
      <c r="K24" s="70">
        <v>12491</v>
      </c>
      <c r="L24" s="70">
        <v>17059</v>
      </c>
      <c r="M24" s="70">
        <v>51087</v>
      </c>
    </row>
    <row r="25" spans="1:13" s="1" customFormat="1" x14ac:dyDescent="0.2">
      <c r="A25" s="1" t="s">
        <v>89</v>
      </c>
      <c r="B25" s="70">
        <v>0</v>
      </c>
      <c r="C25" s="70">
        <v>0</v>
      </c>
      <c r="D25" s="70">
        <v>0</v>
      </c>
      <c r="E25" s="70">
        <v>0</v>
      </c>
      <c r="F25" s="70">
        <v>0</v>
      </c>
      <c r="G25" s="70">
        <v>0</v>
      </c>
      <c r="H25" s="70">
        <v>0</v>
      </c>
      <c r="I25" s="70">
        <v>0</v>
      </c>
      <c r="J25" s="70">
        <v>0</v>
      </c>
      <c r="K25" s="70">
        <v>0</v>
      </c>
      <c r="L25" s="70">
        <v>0</v>
      </c>
      <c r="M25" s="70">
        <v>0</v>
      </c>
    </row>
    <row r="26" spans="1:13" s="1" customFormat="1" x14ac:dyDescent="0.2">
      <c r="A26" s="1" t="s">
        <v>90</v>
      </c>
      <c r="B26" s="70">
        <v>0</v>
      </c>
      <c r="C26" s="70">
        <v>0</v>
      </c>
      <c r="D26" s="70">
        <v>0</v>
      </c>
      <c r="E26" s="70">
        <v>0</v>
      </c>
      <c r="F26" s="70">
        <v>0</v>
      </c>
      <c r="G26" s="70">
        <v>0</v>
      </c>
      <c r="H26" s="70">
        <v>0</v>
      </c>
      <c r="I26" s="70">
        <v>0</v>
      </c>
      <c r="J26" s="70">
        <v>0</v>
      </c>
      <c r="K26" s="70">
        <v>0</v>
      </c>
      <c r="L26" s="70">
        <v>0</v>
      </c>
      <c r="M26" s="70">
        <v>0</v>
      </c>
    </row>
    <row r="27" spans="1:13" s="1" customFormat="1" x14ac:dyDescent="0.2">
      <c r="A27" s="71" t="s">
        <v>91</v>
      </c>
      <c r="B27" s="70">
        <f t="shared" ref="B27:M27" si="0">SUM(B12:B26)</f>
        <v>1225318</v>
      </c>
      <c r="C27" s="70">
        <f t="shared" si="0"/>
        <v>1566843</v>
      </c>
      <c r="D27" s="70">
        <f t="shared" si="0"/>
        <v>1994498</v>
      </c>
      <c r="E27" s="70">
        <f t="shared" si="0"/>
        <v>2569678</v>
      </c>
      <c r="F27" s="70">
        <f t="shared" si="0"/>
        <v>3327017</v>
      </c>
      <c r="G27" s="70">
        <f t="shared" si="0"/>
        <v>4394614</v>
      </c>
      <c r="H27" s="70">
        <f t="shared" si="0"/>
        <v>5846521</v>
      </c>
      <c r="I27" s="70">
        <f t="shared" si="0"/>
        <v>4494086</v>
      </c>
      <c r="J27" s="70">
        <f t="shared" si="0"/>
        <v>6318390</v>
      </c>
      <c r="K27" s="70">
        <f t="shared" si="0"/>
        <v>8695649</v>
      </c>
      <c r="L27" s="70">
        <f t="shared" si="0"/>
        <v>11891907</v>
      </c>
      <c r="M27" s="70">
        <f t="shared" si="0"/>
        <v>17489541</v>
      </c>
    </row>
    <row r="28" spans="1:13" s="1" customFormat="1" x14ac:dyDescent="0.2">
      <c r="B28" s="70"/>
      <c r="C28" s="70"/>
      <c r="D28" s="70"/>
      <c r="E28" s="70"/>
      <c r="F28" s="70"/>
      <c r="G28" s="70"/>
      <c r="H28" s="70"/>
      <c r="I28" s="70"/>
      <c r="J28" s="70"/>
      <c r="K28" s="70"/>
      <c r="L28" s="70"/>
      <c r="M28" s="70"/>
    </row>
    <row r="29" spans="1:13" s="1" customFormat="1" x14ac:dyDescent="0.2">
      <c r="B29" s="70"/>
      <c r="C29" s="70"/>
      <c r="D29" s="70"/>
      <c r="E29" s="70"/>
      <c r="F29" s="70"/>
      <c r="G29" s="70"/>
      <c r="H29" s="70"/>
      <c r="I29" s="70"/>
      <c r="J29" s="70"/>
      <c r="K29" s="70"/>
      <c r="L29" s="70"/>
      <c r="M29" s="70"/>
    </row>
    <row r="30" spans="1:13" s="1" customFormat="1" x14ac:dyDescent="0.2">
      <c r="A30" s="72" t="s">
        <v>92</v>
      </c>
      <c r="B30" s="70">
        <v>0</v>
      </c>
      <c r="C30" s="70">
        <v>0</v>
      </c>
      <c r="D30" s="70">
        <v>0</v>
      </c>
      <c r="E30" s="70">
        <v>0</v>
      </c>
      <c r="F30" s="70">
        <v>0</v>
      </c>
      <c r="G30" s="70">
        <v>0</v>
      </c>
      <c r="H30" s="70">
        <v>572700</v>
      </c>
      <c r="I30" s="70">
        <v>4054300</v>
      </c>
      <c r="J30" s="70">
        <v>5513688</v>
      </c>
      <c r="K30" s="70">
        <v>7513456</v>
      </c>
      <c r="L30" s="70">
        <v>10154359</v>
      </c>
      <c r="M30" s="70">
        <v>14048945</v>
      </c>
    </row>
    <row r="31" spans="1:13" s="1" customFormat="1" x14ac:dyDescent="0.2">
      <c r="A31" s="1" t="s">
        <v>93</v>
      </c>
      <c r="B31" s="70">
        <v>368505</v>
      </c>
      <c r="C31" s="70">
        <v>465251</v>
      </c>
      <c r="D31" s="70">
        <v>587110</v>
      </c>
      <c r="E31" s="70">
        <v>750463</v>
      </c>
      <c r="F31" s="70">
        <v>966735</v>
      </c>
      <c r="G31" s="70">
        <v>1256880</v>
      </c>
      <c r="H31" s="70">
        <v>700000</v>
      </c>
      <c r="I31" s="70">
        <v>912590</v>
      </c>
      <c r="J31" s="70">
        <v>0</v>
      </c>
      <c r="K31" s="70">
        <v>0</v>
      </c>
      <c r="L31" s="70">
        <v>0</v>
      </c>
      <c r="M31" s="70">
        <v>0</v>
      </c>
    </row>
    <row r="32" spans="1:13" s="1" customFormat="1" x14ac:dyDescent="0.2">
      <c r="A32" s="79" t="s">
        <v>94</v>
      </c>
      <c r="B32" s="70">
        <f t="shared" ref="B32:M32" si="1">SUM(B30:B31)</f>
        <v>368505</v>
      </c>
      <c r="C32" s="70">
        <f t="shared" si="1"/>
        <v>465251</v>
      </c>
      <c r="D32" s="70">
        <f t="shared" si="1"/>
        <v>587110</v>
      </c>
      <c r="E32" s="70">
        <f t="shared" si="1"/>
        <v>750463</v>
      </c>
      <c r="F32" s="70">
        <f t="shared" si="1"/>
        <v>966735</v>
      </c>
      <c r="G32" s="70">
        <f t="shared" si="1"/>
        <v>1256880</v>
      </c>
      <c r="H32" s="70">
        <f t="shared" si="1"/>
        <v>1272700</v>
      </c>
      <c r="I32" s="70">
        <f t="shared" si="1"/>
        <v>4966890</v>
      </c>
      <c r="J32" s="70">
        <f t="shared" si="1"/>
        <v>5513688</v>
      </c>
      <c r="K32" s="70">
        <f t="shared" si="1"/>
        <v>7513456</v>
      </c>
      <c r="L32" s="70">
        <f t="shared" si="1"/>
        <v>10154359</v>
      </c>
      <c r="M32" s="70">
        <f t="shared" si="1"/>
        <v>14048945</v>
      </c>
    </row>
    <row r="33" spans="1:13" s="1" customFormat="1" ht="13.5" thickBot="1" x14ac:dyDescent="0.25">
      <c r="B33" s="70"/>
      <c r="C33" s="70"/>
      <c r="D33" s="70"/>
      <c r="E33" s="70"/>
      <c r="F33" s="70"/>
      <c r="G33" s="70"/>
      <c r="H33" s="70"/>
      <c r="I33" s="70"/>
      <c r="J33" s="70"/>
      <c r="K33" s="70"/>
      <c r="L33" s="70"/>
      <c r="M33" s="70"/>
    </row>
    <row r="34" spans="1:13" s="1" customFormat="1" ht="13.5" thickBot="1" x14ac:dyDescent="0.25">
      <c r="A34" s="73" t="s">
        <v>2</v>
      </c>
      <c r="B34" s="83">
        <f>B27+B32</f>
        <v>1593823</v>
      </c>
      <c r="C34" s="83">
        <f t="shared" ref="C34:M34" si="2">C27+C32</f>
        <v>2032094</v>
      </c>
      <c r="D34" s="83">
        <f t="shared" si="2"/>
        <v>2581608</v>
      </c>
      <c r="E34" s="83">
        <f t="shared" si="2"/>
        <v>3320141</v>
      </c>
      <c r="F34" s="83">
        <f t="shared" si="2"/>
        <v>4293752</v>
      </c>
      <c r="G34" s="83">
        <f t="shared" si="2"/>
        <v>5651494</v>
      </c>
      <c r="H34" s="83">
        <f t="shared" si="2"/>
        <v>7119221</v>
      </c>
      <c r="I34" s="83">
        <f t="shared" si="2"/>
        <v>9460976</v>
      </c>
      <c r="J34" s="83">
        <f t="shared" si="2"/>
        <v>11832078</v>
      </c>
      <c r="K34" s="83">
        <f t="shared" si="2"/>
        <v>16209105</v>
      </c>
      <c r="L34" s="83">
        <f t="shared" si="2"/>
        <v>22046266</v>
      </c>
      <c r="M34" s="83">
        <f t="shared" si="2"/>
        <v>31538486</v>
      </c>
    </row>
    <row r="35" spans="1:13" s="1" customFormat="1" ht="13.5" thickBot="1" x14ac:dyDescent="0.25">
      <c r="A35" s="75" t="s">
        <v>96</v>
      </c>
      <c r="B35" s="77">
        <v>9.8699999999999996E-2</v>
      </c>
      <c r="C35" s="77">
        <v>9.4700000000000006E-2</v>
      </c>
      <c r="D35" s="77">
        <v>9.7699999999999995E-2</v>
      </c>
      <c r="E35" s="77">
        <v>9.1399999999999995E-2</v>
      </c>
      <c r="F35" s="77">
        <v>0.1065</v>
      </c>
      <c r="G35" s="77">
        <v>0.1075</v>
      </c>
      <c r="H35" s="77">
        <v>0.13919999999999999</v>
      </c>
      <c r="I35" s="77">
        <v>0.2777</v>
      </c>
      <c r="J35" s="77">
        <v>0.22639999999999999</v>
      </c>
      <c r="K35" s="77">
        <v>0.2427</v>
      </c>
      <c r="L35" s="77">
        <v>0.2354</v>
      </c>
      <c r="M35" s="77">
        <v>0.2581</v>
      </c>
    </row>
    <row r="36" spans="1:13" s="1" customFormat="1" ht="13.5" thickBot="1" x14ac:dyDescent="0.25">
      <c r="A36" s="75" t="s">
        <v>97</v>
      </c>
      <c r="B36" s="77">
        <v>0.90129999999999999</v>
      </c>
      <c r="C36" s="77">
        <v>0.90529999999999999</v>
      </c>
      <c r="D36" s="77">
        <v>0.90229999999999999</v>
      </c>
      <c r="E36" s="77">
        <v>0.90859999999999996</v>
      </c>
      <c r="F36" s="77">
        <v>0.89349999999999996</v>
      </c>
      <c r="G36" s="77">
        <v>0.89249999999999996</v>
      </c>
      <c r="H36" s="77">
        <v>0.86229999999999996</v>
      </c>
      <c r="I36" s="77">
        <v>0.7238</v>
      </c>
      <c r="J36" s="77">
        <v>0.77510000000000001</v>
      </c>
      <c r="K36" s="77">
        <v>0.75729999999999997</v>
      </c>
      <c r="L36" s="77">
        <v>0.76459999999999995</v>
      </c>
      <c r="M36" s="77">
        <v>0.7419</v>
      </c>
    </row>
    <row r="37" spans="1:13" s="1" customFormat="1" x14ac:dyDescent="0.2">
      <c r="A37" s="149" t="s">
        <v>71</v>
      </c>
      <c r="B37" s="149"/>
      <c r="C37" s="149"/>
      <c r="D37" s="149"/>
      <c r="E37" s="84"/>
      <c r="F37" s="84"/>
      <c r="G37" s="84"/>
      <c r="H37" s="84"/>
      <c r="I37" s="84"/>
      <c r="J37" s="84"/>
      <c r="K37" s="84"/>
      <c r="L37" s="84"/>
      <c r="M37" s="84"/>
    </row>
    <row r="38" spans="1:13" s="1" customFormat="1" x14ac:dyDescent="0.2">
      <c r="B38" s="84"/>
      <c r="C38" s="84"/>
      <c r="D38" s="84"/>
      <c r="E38" s="84"/>
      <c r="F38" s="84"/>
      <c r="G38" s="84"/>
      <c r="H38" s="84"/>
      <c r="I38" s="84"/>
      <c r="J38" s="84"/>
      <c r="K38" s="84"/>
      <c r="L38" s="84"/>
      <c r="M38" s="84"/>
    </row>
    <row r="39" spans="1:13" s="1" customFormat="1" x14ac:dyDescent="0.2"/>
    <row r="40" spans="1:13" s="1" customFormat="1" ht="13.5" thickBot="1" x14ac:dyDescent="0.25">
      <c r="A40" s="150" t="s">
        <v>3</v>
      </c>
      <c r="B40" s="150"/>
      <c r="C40" s="150"/>
      <c r="D40" s="150"/>
      <c r="E40" s="150"/>
      <c r="F40" s="150"/>
      <c r="G40" s="150"/>
      <c r="H40" s="150"/>
      <c r="I40" s="150"/>
      <c r="J40" s="150"/>
      <c r="K40" s="150"/>
      <c r="L40" s="150"/>
      <c r="M40" s="150"/>
    </row>
    <row r="41" spans="1:13" s="1" customFormat="1" x14ac:dyDescent="0.2">
      <c r="A41" s="80" t="s">
        <v>22</v>
      </c>
      <c r="B41" s="48">
        <v>1993</v>
      </c>
      <c r="C41" s="48">
        <v>1993</v>
      </c>
      <c r="D41" s="48">
        <v>1993</v>
      </c>
      <c r="E41" s="48">
        <v>1993</v>
      </c>
      <c r="F41" s="48">
        <v>1993</v>
      </c>
      <c r="G41" s="48">
        <v>1993</v>
      </c>
      <c r="H41" s="48">
        <v>1993</v>
      </c>
      <c r="I41" s="48">
        <v>1993</v>
      </c>
      <c r="J41" s="48">
        <v>1993</v>
      </c>
      <c r="K41" s="48">
        <v>1993</v>
      </c>
      <c r="L41" s="48">
        <v>1993</v>
      </c>
      <c r="M41" s="48">
        <v>1993</v>
      </c>
    </row>
    <row r="42" spans="1:13" s="1" customFormat="1" ht="13.5" thickBot="1" x14ac:dyDescent="0.25">
      <c r="A42" s="81" t="s">
        <v>23</v>
      </c>
      <c r="B42" s="67" t="s">
        <v>8</v>
      </c>
      <c r="C42" s="67" t="s">
        <v>9</v>
      </c>
      <c r="D42" s="67" t="s">
        <v>10</v>
      </c>
      <c r="E42" s="67" t="s">
        <v>11</v>
      </c>
      <c r="F42" s="68" t="s">
        <v>12</v>
      </c>
      <c r="G42" s="68" t="s">
        <v>13</v>
      </c>
      <c r="H42" s="68" t="s">
        <v>14</v>
      </c>
      <c r="I42" s="68" t="s">
        <v>15</v>
      </c>
      <c r="J42" s="68" t="s">
        <v>16</v>
      </c>
      <c r="K42" s="68" t="s">
        <v>17</v>
      </c>
      <c r="L42" s="68" t="s">
        <v>18</v>
      </c>
      <c r="M42" s="68" t="s">
        <v>19</v>
      </c>
    </row>
    <row r="43" spans="1:13" s="1" customFormat="1" x14ac:dyDescent="0.2">
      <c r="A43" s="1" t="s">
        <v>78</v>
      </c>
      <c r="B43" s="70">
        <v>3</v>
      </c>
      <c r="C43" s="70">
        <v>3</v>
      </c>
      <c r="D43" s="70">
        <v>4</v>
      </c>
      <c r="E43" s="70">
        <v>4</v>
      </c>
      <c r="F43" s="70">
        <v>3</v>
      </c>
      <c r="G43" s="70">
        <v>3</v>
      </c>
      <c r="H43" s="70">
        <v>4</v>
      </c>
      <c r="I43" s="70">
        <v>5</v>
      </c>
      <c r="J43" s="70">
        <v>2</v>
      </c>
      <c r="K43" s="70">
        <v>5</v>
      </c>
      <c r="L43" s="70">
        <v>5</v>
      </c>
      <c r="M43" s="70">
        <v>3</v>
      </c>
    </row>
    <row r="44" spans="1:13" s="1" customFormat="1" x14ac:dyDescent="0.2">
      <c r="A44" s="1" t="s">
        <v>79</v>
      </c>
      <c r="B44" s="70">
        <v>727</v>
      </c>
      <c r="C44" s="70">
        <v>903</v>
      </c>
      <c r="D44" s="70">
        <v>1109</v>
      </c>
      <c r="E44" s="70">
        <v>1408</v>
      </c>
      <c r="F44" s="70">
        <v>1804</v>
      </c>
      <c r="G44" s="70">
        <v>2335</v>
      </c>
      <c r="H44" s="70">
        <v>3043</v>
      </c>
      <c r="I44" s="70">
        <v>4035</v>
      </c>
      <c r="J44" s="70">
        <v>5294</v>
      </c>
      <c r="K44" s="70">
        <v>7282</v>
      </c>
      <c r="L44" s="70">
        <v>9876</v>
      </c>
      <c r="M44" s="70">
        <v>13655</v>
      </c>
    </row>
    <row r="45" spans="1:13" s="1" customFormat="1" x14ac:dyDescent="0.2">
      <c r="A45" s="1" t="s">
        <v>0</v>
      </c>
      <c r="B45" s="70">
        <v>0</v>
      </c>
      <c r="C45" s="70">
        <v>0</v>
      </c>
      <c r="D45" s="70">
        <v>0</v>
      </c>
      <c r="E45" s="70">
        <v>0</v>
      </c>
      <c r="F45" s="70">
        <v>0</v>
      </c>
      <c r="G45" s="70">
        <v>0</v>
      </c>
      <c r="H45" s="70">
        <v>0</v>
      </c>
      <c r="I45" s="70">
        <v>0</v>
      </c>
      <c r="J45" s="70">
        <v>0</v>
      </c>
      <c r="K45" s="70">
        <v>0</v>
      </c>
      <c r="L45" s="70">
        <v>240000</v>
      </c>
      <c r="M45" s="70">
        <v>670000</v>
      </c>
    </row>
    <row r="46" spans="1:13" s="1" customFormat="1" x14ac:dyDescent="0.2">
      <c r="A46" s="1" t="s">
        <v>1</v>
      </c>
      <c r="B46" s="70">
        <v>25155</v>
      </c>
      <c r="C46" s="70">
        <v>29499</v>
      </c>
      <c r="D46" s="70">
        <v>37870</v>
      </c>
      <c r="E46" s="70">
        <v>49430</v>
      </c>
      <c r="F46" s="70">
        <v>64729</v>
      </c>
      <c r="G46" s="70">
        <v>85487</v>
      </c>
      <c r="H46" s="70">
        <v>113495</v>
      </c>
      <c r="I46" s="70">
        <v>195547</v>
      </c>
      <c r="J46" s="70">
        <v>267961</v>
      </c>
      <c r="K46" s="70">
        <v>363105</v>
      </c>
      <c r="L46" s="70">
        <v>363105</v>
      </c>
      <c r="M46" s="70">
        <v>516663</v>
      </c>
    </row>
    <row r="47" spans="1:13" s="1" customFormat="1" x14ac:dyDescent="0.2">
      <c r="A47" s="1" t="s">
        <v>80</v>
      </c>
      <c r="B47" s="70">
        <v>0</v>
      </c>
      <c r="C47" s="70">
        <v>0</v>
      </c>
      <c r="D47" s="70">
        <v>0</v>
      </c>
      <c r="E47" s="70">
        <v>0</v>
      </c>
      <c r="F47" s="70">
        <v>0</v>
      </c>
      <c r="G47" s="70">
        <v>0</v>
      </c>
      <c r="H47" s="70">
        <v>0</v>
      </c>
      <c r="I47" s="70">
        <v>0</v>
      </c>
      <c r="J47" s="70">
        <v>0</v>
      </c>
      <c r="K47" s="70">
        <v>0</v>
      </c>
      <c r="L47" s="70">
        <v>0</v>
      </c>
      <c r="M47" s="70">
        <v>0</v>
      </c>
    </row>
    <row r="48" spans="1:13" s="1" customFormat="1" x14ac:dyDescent="0.2">
      <c r="A48" s="1" t="s">
        <v>81</v>
      </c>
      <c r="B48" s="70">
        <v>763</v>
      </c>
      <c r="C48" s="70">
        <v>3526</v>
      </c>
      <c r="D48" s="70">
        <v>13099</v>
      </c>
      <c r="E48" s="70">
        <v>17103</v>
      </c>
      <c r="F48" s="70">
        <v>22498</v>
      </c>
      <c r="G48" s="70">
        <v>29970</v>
      </c>
      <c r="H48" s="70">
        <v>39894</v>
      </c>
      <c r="I48" s="70">
        <v>603486</v>
      </c>
      <c r="J48" s="70">
        <v>136031</v>
      </c>
      <c r="K48" s="70">
        <v>188256</v>
      </c>
      <c r="L48" s="70">
        <v>258577</v>
      </c>
      <c r="M48" s="70">
        <v>845468</v>
      </c>
    </row>
    <row r="49" spans="1:13" s="1" customFormat="1" x14ac:dyDescent="0.2">
      <c r="A49" s="1" t="s">
        <v>82</v>
      </c>
      <c r="B49" s="70">
        <v>77077</v>
      </c>
      <c r="C49" s="70">
        <v>98506</v>
      </c>
      <c r="D49" s="70">
        <v>137621</v>
      </c>
      <c r="E49" s="70">
        <v>167450</v>
      </c>
      <c r="F49" s="70">
        <v>285722</v>
      </c>
      <c r="G49" s="70">
        <v>377722</v>
      </c>
      <c r="H49" s="70">
        <v>520608</v>
      </c>
      <c r="I49" s="70">
        <v>723053</v>
      </c>
      <c r="J49" s="70">
        <v>1020989</v>
      </c>
      <c r="K49" s="70">
        <v>1327767</v>
      </c>
      <c r="L49" s="70">
        <v>1966401</v>
      </c>
      <c r="M49" s="70">
        <v>2783376</v>
      </c>
    </row>
    <row r="50" spans="1:13" s="1" customFormat="1" x14ac:dyDescent="0.2">
      <c r="A50" s="1" t="s">
        <v>83</v>
      </c>
      <c r="B50" s="70">
        <v>9314</v>
      </c>
      <c r="C50" s="70">
        <v>11785</v>
      </c>
      <c r="D50" s="70">
        <v>14934</v>
      </c>
      <c r="E50" s="70">
        <v>19213</v>
      </c>
      <c r="F50" s="70">
        <v>24787</v>
      </c>
      <c r="G50" s="70">
        <v>32309</v>
      </c>
      <c r="H50" s="70">
        <v>127455</v>
      </c>
      <c r="I50" s="70">
        <v>818531</v>
      </c>
      <c r="J50" s="70">
        <v>1084664</v>
      </c>
      <c r="K50" s="70">
        <v>1484788</v>
      </c>
      <c r="L50" s="70">
        <v>1638995</v>
      </c>
      <c r="M50" s="70">
        <v>2165399</v>
      </c>
    </row>
    <row r="51" spans="1:13" s="1" customFormat="1" x14ac:dyDescent="0.2">
      <c r="A51" s="1" t="s">
        <v>84</v>
      </c>
      <c r="B51" s="70">
        <v>44345</v>
      </c>
      <c r="C51" s="70">
        <v>48287</v>
      </c>
      <c r="D51" s="70">
        <v>47639</v>
      </c>
      <c r="E51" s="70">
        <v>48853</v>
      </c>
      <c r="F51" s="70">
        <v>57629</v>
      </c>
      <c r="G51" s="70">
        <v>79739</v>
      </c>
      <c r="H51" s="70">
        <v>171143</v>
      </c>
      <c r="I51" s="70">
        <v>262111</v>
      </c>
      <c r="J51" s="70">
        <v>137386</v>
      </c>
      <c r="K51" s="70">
        <v>549863</v>
      </c>
      <c r="L51" s="70">
        <v>695327</v>
      </c>
      <c r="M51" s="70">
        <v>1094769</v>
      </c>
    </row>
    <row r="52" spans="1:13" s="1" customFormat="1" x14ac:dyDescent="0.2">
      <c r="A52" s="1" t="s">
        <v>85</v>
      </c>
      <c r="B52" s="70">
        <v>0</v>
      </c>
      <c r="C52" s="70"/>
      <c r="D52" s="70">
        <v>0</v>
      </c>
      <c r="E52" s="70">
        <v>0</v>
      </c>
      <c r="F52" s="70">
        <v>0</v>
      </c>
      <c r="G52" s="70">
        <v>0</v>
      </c>
      <c r="H52" s="70">
        <v>0</v>
      </c>
      <c r="I52" s="70">
        <v>0</v>
      </c>
      <c r="J52" s="70">
        <v>0</v>
      </c>
      <c r="K52" s="70">
        <v>0</v>
      </c>
      <c r="L52" s="70">
        <v>0</v>
      </c>
      <c r="M52" s="70">
        <v>0</v>
      </c>
    </row>
    <row r="53" spans="1:13" s="1" customFormat="1" x14ac:dyDescent="0.2">
      <c r="A53" s="1" t="s">
        <v>86</v>
      </c>
      <c r="B53" s="70">
        <v>0</v>
      </c>
      <c r="C53" s="70"/>
      <c r="D53" s="70">
        <v>0</v>
      </c>
      <c r="E53" s="70">
        <v>0</v>
      </c>
      <c r="F53" s="70">
        <v>0</v>
      </c>
      <c r="G53" s="70">
        <v>0</v>
      </c>
      <c r="H53" s="70">
        <v>0</v>
      </c>
      <c r="I53" s="70">
        <v>0</v>
      </c>
      <c r="J53" s="70">
        <v>0</v>
      </c>
      <c r="K53" s="70">
        <v>0</v>
      </c>
      <c r="L53" s="70">
        <v>0</v>
      </c>
      <c r="M53" s="70">
        <v>0</v>
      </c>
    </row>
    <row r="54" spans="1:13" s="1" customFormat="1" x14ac:dyDescent="0.2">
      <c r="A54" s="1" t="s">
        <v>87</v>
      </c>
      <c r="B54" s="70">
        <v>0</v>
      </c>
      <c r="C54" s="70"/>
      <c r="D54" s="70">
        <v>0</v>
      </c>
      <c r="E54" s="70">
        <v>0</v>
      </c>
      <c r="F54" s="70">
        <v>0</v>
      </c>
      <c r="G54" s="70">
        <v>0</v>
      </c>
      <c r="H54" s="70">
        <v>0</v>
      </c>
      <c r="I54" s="70">
        <v>0</v>
      </c>
      <c r="J54" s="70">
        <v>0</v>
      </c>
      <c r="K54" s="70">
        <v>0</v>
      </c>
      <c r="L54" s="70">
        <v>0</v>
      </c>
      <c r="M54" s="70">
        <v>0</v>
      </c>
    </row>
    <row r="55" spans="1:13" s="1" customFormat="1" x14ac:dyDescent="0.2">
      <c r="A55" s="1" t="s">
        <v>88</v>
      </c>
      <c r="B55" s="70">
        <v>0</v>
      </c>
      <c r="C55" s="70"/>
      <c r="D55" s="70">
        <v>0</v>
      </c>
      <c r="E55" s="70">
        <v>0</v>
      </c>
      <c r="F55" s="70">
        <v>0</v>
      </c>
      <c r="G55" s="70">
        <v>0</v>
      </c>
      <c r="H55" s="70">
        <v>5000</v>
      </c>
      <c r="I55" s="70">
        <v>6742</v>
      </c>
      <c r="J55" s="70">
        <v>8945</v>
      </c>
      <c r="K55" s="70">
        <v>12491</v>
      </c>
      <c r="L55" s="70">
        <v>17059</v>
      </c>
      <c r="M55" s="70">
        <v>51087</v>
      </c>
    </row>
    <row r="56" spans="1:13" s="1" customFormat="1" x14ac:dyDescent="0.2">
      <c r="A56" s="1" t="s">
        <v>89</v>
      </c>
      <c r="B56" s="70">
        <v>0</v>
      </c>
      <c r="C56" s="70"/>
      <c r="D56" s="70">
        <v>0</v>
      </c>
      <c r="E56" s="70">
        <v>0</v>
      </c>
      <c r="F56" s="70">
        <v>0</v>
      </c>
      <c r="G56" s="70">
        <v>0</v>
      </c>
      <c r="H56" s="70">
        <v>0</v>
      </c>
      <c r="I56" s="70">
        <v>0</v>
      </c>
      <c r="J56" s="70">
        <v>0</v>
      </c>
      <c r="K56" s="70">
        <v>0</v>
      </c>
      <c r="L56" s="70">
        <v>0</v>
      </c>
      <c r="M56" s="70">
        <v>0</v>
      </c>
    </row>
    <row r="57" spans="1:13" s="1" customFormat="1" x14ac:dyDescent="0.2">
      <c r="A57" s="1" t="s">
        <v>90</v>
      </c>
      <c r="B57" s="70">
        <v>0</v>
      </c>
      <c r="C57" s="70">
        <v>0</v>
      </c>
      <c r="D57" s="70">
        <v>0</v>
      </c>
      <c r="E57" s="70">
        <v>0</v>
      </c>
      <c r="F57" s="70">
        <v>0</v>
      </c>
      <c r="G57" s="70">
        <v>0</v>
      </c>
      <c r="H57" s="70">
        <v>0</v>
      </c>
      <c r="I57" s="70">
        <v>0</v>
      </c>
      <c r="J57" s="70">
        <v>0</v>
      </c>
      <c r="K57" s="70">
        <v>0</v>
      </c>
      <c r="L57" s="70">
        <v>0</v>
      </c>
      <c r="M57" s="70">
        <v>0</v>
      </c>
    </row>
    <row r="58" spans="1:13" s="1" customFormat="1" x14ac:dyDescent="0.2">
      <c r="A58" s="71" t="s">
        <v>91</v>
      </c>
      <c r="B58" s="70">
        <f t="shared" ref="B58:M58" si="3">SUM(B43:B57)</f>
        <v>157384</v>
      </c>
      <c r="C58" s="70">
        <f t="shared" si="3"/>
        <v>192509</v>
      </c>
      <c r="D58" s="70">
        <f t="shared" si="3"/>
        <v>252276</v>
      </c>
      <c r="E58" s="70">
        <f t="shared" si="3"/>
        <v>303461</v>
      </c>
      <c r="F58" s="70">
        <f t="shared" si="3"/>
        <v>457172</v>
      </c>
      <c r="G58" s="70">
        <f t="shared" si="3"/>
        <v>607565</v>
      </c>
      <c r="H58" s="70">
        <f t="shared" si="3"/>
        <v>980642</v>
      </c>
      <c r="I58" s="70">
        <f t="shared" si="3"/>
        <v>2613510</v>
      </c>
      <c r="J58" s="70">
        <f t="shared" si="3"/>
        <v>2661272</v>
      </c>
      <c r="K58" s="70">
        <f t="shared" si="3"/>
        <v>3933557</v>
      </c>
      <c r="L58" s="70">
        <f t="shared" si="3"/>
        <v>5189345</v>
      </c>
      <c r="M58" s="70">
        <f t="shared" si="3"/>
        <v>8140420</v>
      </c>
    </row>
    <row r="59" spans="1:13" s="1" customFormat="1" x14ac:dyDescent="0.2">
      <c r="B59" s="70"/>
      <c r="C59" s="70"/>
      <c r="D59" s="70"/>
      <c r="E59" s="70"/>
      <c r="F59" s="70"/>
      <c r="G59" s="70"/>
      <c r="H59" s="70"/>
      <c r="I59" s="70"/>
      <c r="J59" s="70"/>
      <c r="K59" s="70"/>
      <c r="L59" s="70"/>
      <c r="M59" s="70"/>
    </row>
    <row r="60" spans="1:13" s="1" customFormat="1" x14ac:dyDescent="0.2">
      <c r="B60" s="70"/>
      <c r="C60" s="70"/>
      <c r="D60" s="70"/>
      <c r="E60" s="70"/>
      <c r="F60" s="70"/>
      <c r="G60" s="70"/>
      <c r="H60" s="70"/>
      <c r="I60" s="70"/>
      <c r="J60" s="70"/>
      <c r="K60" s="70"/>
      <c r="L60" s="70"/>
      <c r="M60" s="70"/>
    </row>
    <row r="61" spans="1:13" s="1" customFormat="1" x14ac:dyDescent="0.2">
      <c r="A61" s="72" t="s">
        <v>92</v>
      </c>
      <c r="B61" s="70">
        <v>0</v>
      </c>
      <c r="C61" s="70">
        <v>0</v>
      </c>
      <c r="D61" s="70">
        <v>0</v>
      </c>
      <c r="E61" s="70">
        <v>0</v>
      </c>
      <c r="F61" s="70">
        <v>0</v>
      </c>
      <c r="G61" s="70">
        <v>0</v>
      </c>
      <c r="H61" s="70">
        <v>0</v>
      </c>
      <c r="I61" s="70">
        <v>0</v>
      </c>
      <c r="J61" s="70">
        <v>0</v>
      </c>
      <c r="K61" s="70">
        <v>0</v>
      </c>
      <c r="L61" s="70">
        <v>0</v>
      </c>
      <c r="M61" s="70">
        <v>0</v>
      </c>
    </row>
    <row r="62" spans="1:13" s="1" customFormat="1" x14ac:dyDescent="0.2">
      <c r="A62" s="1" t="s">
        <v>93</v>
      </c>
      <c r="B62" s="70">
        <v>0</v>
      </c>
      <c r="C62" s="70">
        <v>0</v>
      </c>
      <c r="D62" s="70">
        <v>0</v>
      </c>
      <c r="E62" s="70">
        <v>0</v>
      </c>
      <c r="F62" s="70">
        <v>0</v>
      </c>
      <c r="G62" s="70">
        <v>0</v>
      </c>
      <c r="H62" s="70">
        <v>0</v>
      </c>
      <c r="I62" s="70">
        <v>0</v>
      </c>
      <c r="J62" s="70">
        <v>0</v>
      </c>
      <c r="K62" s="70">
        <v>0</v>
      </c>
      <c r="L62" s="70">
        <v>0</v>
      </c>
      <c r="M62" s="70">
        <v>0</v>
      </c>
    </row>
    <row r="63" spans="1:13" s="1" customFormat="1" x14ac:dyDescent="0.2">
      <c r="A63" s="79" t="s">
        <v>94</v>
      </c>
      <c r="B63" s="70">
        <v>0</v>
      </c>
      <c r="C63" s="70">
        <v>0</v>
      </c>
      <c r="D63" s="70">
        <v>0</v>
      </c>
      <c r="E63" s="70">
        <v>0</v>
      </c>
      <c r="F63" s="70">
        <v>0</v>
      </c>
      <c r="G63" s="70">
        <v>0</v>
      </c>
      <c r="H63" s="70">
        <v>0</v>
      </c>
      <c r="I63" s="70">
        <v>0</v>
      </c>
      <c r="J63" s="70">
        <v>0</v>
      </c>
      <c r="K63" s="70">
        <v>0</v>
      </c>
      <c r="L63" s="70">
        <v>0</v>
      </c>
      <c r="M63" s="70">
        <v>0</v>
      </c>
    </row>
    <row r="64" spans="1:13" s="1" customFormat="1" ht="13.5" thickBot="1" x14ac:dyDescent="0.25"/>
    <row r="65" spans="1:13" s="1" customFormat="1" ht="13.5" thickBot="1" x14ac:dyDescent="0.25">
      <c r="A65" s="73" t="s">
        <v>2</v>
      </c>
      <c r="B65" s="74">
        <f>B58+B63</f>
        <v>157384</v>
      </c>
      <c r="C65" s="74">
        <f t="shared" ref="C65:M65" si="4">C58+C63</f>
        <v>192509</v>
      </c>
      <c r="D65" s="74">
        <f t="shared" si="4"/>
        <v>252276</v>
      </c>
      <c r="E65" s="74">
        <f t="shared" si="4"/>
        <v>303461</v>
      </c>
      <c r="F65" s="74">
        <f t="shared" si="4"/>
        <v>457172</v>
      </c>
      <c r="G65" s="74">
        <f t="shared" si="4"/>
        <v>607565</v>
      </c>
      <c r="H65" s="74">
        <f t="shared" si="4"/>
        <v>980642</v>
      </c>
      <c r="I65" s="74">
        <f t="shared" si="4"/>
        <v>2613510</v>
      </c>
      <c r="J65" s="74">
        <f t="shared" si="4"/>
        <v>2661272</v>
      </c>
      <c r="K65" s="74">
        <f t="shared" si="4"/>
        <v>3933557</v>
      </c>
      <c r="L65" s="74">
        <f t="shared" si="4"/>
        <v>5189345</v>
      </c>
      <c r="M65" s="74">
        <f t="shared" si="4"/>
        <v>8140420</v>
      </c>
    </row>
    <row r="66" spans="1:13" s="1" customFormat="1" ht="13.5" thickBot="1" x14ac:dyDescent="0.25">
      <c r="A66" s="75" t="s">
        <v>95</v>
      </c>
      <c r="B66" s="77">
        <v>9.8699999999999996E-2</v>
      </c>
      <c r="C66" s="77">
        <v>9.4700000000000006E-2</v>
      </c>
      <c r="D66" s="77">
        <v>9.7699999999999995E-2</v>
      </c>
      <c r="E66" s="77">
        <v>9.1399999999999995E-2</v>
      </c>
      <c r="F66" s="77">
        <v>0.1065</v>
      </c>
      <c r="G66" s="77">
        <v>0.1075</v>
      </c>
      <c r="H66" s="77">
        <v>0.13919999999999999</v>
      </c>
      <c r="I66" s="77">
        <v>0.2777</v>
      </c>
      <c r="J66" s="77">
        <v>0.22639999999999999</v>
      </c>
      <c r="K66" s="77">
        <v>0.2427</v>
      </c>
      <c r="L66" s="77">
        <v>0.2354</v>
      </c>
      <c r="M66" s="77">
        <v>0.2581</v>
      </c>
    </row>
    <row r="67" spans="1:13" s="1" customFormat="1" x14ac:dyDescent="0.2">
      <c r="A67" s="149" t="s">
        <v>71</v>
      </c>
      <c r="B67" s="149"/>
      <c r="C67" s="149"/>
      <c r="D67" s="149"/>
    </row>
    <row r="68" spans="1:13" s="1" customFormat="1" x14ac:dyDescent="0.2"/>
    <row r="69" spans="1:13" s="1" customFormat="1" x14ac:dyDescent="0.2"/>
    <row r="70" spans="1:13" s="1" customFormat="1" ht="13.5" thickBot="1" x14ac:dyDescent="0.25">
      <c r="A70" s="150" t="s">
        <v>4</v>
      </c>
      <c r="B70" s="150"/>
      <c r="C70" s="150"/>
      <c r="D70" s="150"/>
      <c r="E70" s="150"/>
      <c r="F70" s="150"/>
      <c r="G70" s="150"/>
      <c r="H70" s="150"/>
      <c r="I70" s="150"/>
      <c r="J70" s="150"/>
      <c r="K70" s="150"/>
      <c r="L70" s="150"/>
      <c r="M70" s="150"/>
    </row>
    <row r="71" spans="1:13" s="1" customFormat="1" x14ac:dyDescent="0.2">
      <c r="A71" s="80" t="s">
        <v>22</v>
      </c>
      <c r="B71" s="48">
        <v>1993</v>
      </c>
      <c r="C71" s="48">
        <v>1993</v>
      </c>
      <c r="D71" s="48">
        <v>1993</v>
      </c>
      <c r="E71" s="48">
        <v>1993</v>
      </c>
      <c r="F71" s="48">
        <v>1993</v>
      </c>
      <c r="G71" s="48">
        <v>1993</v>
      </c>
      <c r="H71" s="48">
        <v>1993</v>
      </c>
      <c r="I71" s="48">
        <v>1993</v>
      </c>
      <c r="J71" s="48">
        <v>1993</v>
      </c>
      <c r="K71" s="48">
        <v>1993</v>
      </c>
      <c r="L71" s="48">
        <v>1993</v>
      </c>
      <c r="M71" s="48">
        <v>1993</v>
      </c>
    </row>
    <row r="72" spans="1:13" s="1" customFormat="1" ht="13.5" thickBot="1" x14ac:dyDescent="0.25">
      <c r="A72" s="81" t="s">
        <v>23</v>
      </c>
      <c r="B72" s="67" t="s">
        <v>8</v>
      </c>
      <c r="C72" s="67" t="s">
        <v>9</v>
      </c>
      <c r="D72" s="67" t="s">
        <v>10</v>
      </c>
      <c r="E72" s="67" t="s">
        <v>11</v>
      </c>
      <c r="F72" s="68" t="s">
        <v>12</v>
      </c>
      <c r="G72" s="68" t="s">
        <v>13</v>
      </c>
      <c r="H72" s="68" t="s">
        <v>14</v>
      </c>
      <c r="I72" s="68" t="s">
        <v>15</v>
      </c>
      <c r="J72" s="68" t="s">
        <v>16</v>
      </c>
      <c r="K72" s="68" t="s">
        <v>17</v>
      </c>
      <c r="L72" s="68" t="s">
        <v>18</v>
      </c>
      <c r="M72" s="68" t="s">
        <v>19</v>
      </c>
    </row>
    <row r="73" spans="1:13" s="1" customFormat="1" x14ac:dyDescent="0.2">
      <c r="A73" s="1" t="s">
        <v>78</v>
      </c>
      <c r="B73" s="70">
        <v>0</v>
      </c>
      <c r="C73" s="70">
        <v>0</v>
      </c>
      <c r="D73" s="70">
        <v>0</v>
      </c>
      <c r="E73" s="70">
        <v>0</v>
      </c>
      <c r="F73" s="70">
        <v>0</v>
      </c>
      <c r="G73" s="70">
        <v>0</v>
      </c>
      <c r="H73" s="70">
        <v>0</v>
      </c>
      <c r="I73" s="70">
        <v>0</v>
      </c>
      <c r="J73" s="70">
        <v>0</v>
      </c>
      <c r="K73" s="70">
        <v>0</v>
      </c>
      <c r="L73" s="70">
        <v>0</v>
      </c>
      <c r="M73" s="70">
        <v>0</v>
      </c>
    </row>
    <row r="74" spans="1:13" s="1" customFormat="1" x14ac:dyDescent="0.2">
      <c r="A74" s="1" t="s">
        <v>79</v>
      </c>
      <c r="B74" s="70">
        <v>0</v>
      </c>
      <c r="C74" s="70">
        <v>0</v>
      </c>
      <c r="D74" s="70">
        <v>0</v>
      </c>
      <c r="E74" s="70">
        <v>0</v>
      </c>
      <c r="F74" s="70">
        <v>0</v>
      </c>
      <c r="G74" s="70">
        <v>0</v>
      </c>
      <c r="H74" s="70">
        <v>0</v>
      </c>
      <c r="I74" s="70">
        <v>0</v>
      </c>
      <c r="J74" s="70">
        <v>0</v>
      </c>
      <c r="K74" s="70">
        <v>0</v>
      </c>
      <c r="L74" s="70">
        <v>0</v>
      </c>
      <c r="M74" s="70">
        <v>0</v>
      </c>
    </row>
    <row r="75" spans="1:13" s="1" customFormat="1" x14ac:dyDescent="0.2">
      <c r="A75" s="1" t="s">
        <v>0</v>
      </c>
      <c r="B75" s="70">
        <v>0</v>
      </c>
      <c r="C75" s="70">
        <v>0</v>
      </c>
      <c r="D75" s="70">
        <v>0</v>
      </c>
      <c r="E75" s="70">
        <v>0</v>
      </c>
      <c r="F75" s="70">
        <v>0</v>
      </c>
      <c r="G75" s="70">
        <v>0</v>
      </c>
      <c r="H75" s="70">
        <v>0</v>
      </c>
      <c r="I75" s="70">
        <v>0</v>
      </c>
      <c r="J75" s="70">
        <v>0</v>
      </c>
      <c r="K75" s="70">
        <v>0</v>
      </c>
      <c r="L75" s="70">
        <v>0</v>
      </c>
      <c r="M75" s="70">
        <v>0</v>
      </c>
    </row>
    <row r="76" spans="1:13" s="1" customFormat="1" x14ac:dyDescent="0.2">
      <c r="A76" s="1" t="s">
        <v>1</v>
      </c>
      <c r="B76" s="70">
        <v>95671</v>
      </c>
      <c r="C76" s="70">
        <v>123556</v>
      </c>
      <c r="D76" s="70">
        <v>158577</v>
      </c>
      <c r="E76" s="70">
        <v>206939</v>
      </c>
      <c r="F76" s="70">
        <v>270921</v>
      </c>
      <c r="G76" s="70">
        <v>357711</v>
      </c>
      <c r="H76" s="70">
        <v>474923</v>
      </c>
      <c r="I76" s="70">
        <v>0</v>
      </c>
      <c r="J76" s="70">
        <v>0</v>
      </c>
      <c r="K76" s="70">
        <v>7859</v>
      </c>
      <c r="L76" s="70">
        <v>4754</v>
      </c>
      <c r="M76" s="70">
        <v>0</v>
      </c>
    </row>
    <row r="77" spans="1:13" s="1" customFormat="1" x14ac:dyDescent="0.2">
      <c r="A77" s="1" t="s">
        <v>80</v>
      </c>
      <c r="B77" s="70">
        <v>0</v>
      </c>
      <c r="C77" s="70">
        <v>0</v>
      </c>
      <c r="D77" s="70">
        <v>0</v>
      </c>
      <c r="E77" s="70">
        <v>0</v>
      </c>
      <c r="F77" s="70">
        <v>0</v>
      </c>
      <c r="G77" s="70">
        <v>0</v>
      </c>
      <c r="H77" s="70">
        <v>0</v>
      </c>
      <c r="I77" s="70">
        <v>0</v>
      </c>
      <c r="J77" s="70">
        <v>0</v>
      </c>
      <c r="K77" s="70">
        <v>0</v>
      </c>
      <c r="L77" s="70">
        <v>0</v>
      </c>
      <c r="M77" s="70">
        <v>0</v>
      </c>
    </row>
    <row r="78" spans="1:13" s="1" customFormat="1" x14ac:dyDescent="0.2">
      <c r="A78" s="1" t="s">
        <v>81</v>
      </c>
      <c r="B78" s="70">
        <v>298463</v>
      </c>
      <c r="C78" s="70">
        <v>427677</v>
      </c>
      <c r="D78" s="70">
        <v>561230</v>
      </c>
      <c r="E78" s="70">
        <v>811202</v>
      </c>
      <c r="F78" s="70">
        <v>1073567</v>
      </c>
      <c r="G78" s="70">
        <v>1438273</v>
      </c>
      <c r="H78" s="70">
        <v>1925832</v>
      </c>
      <c r="I78" s="70">
        <v>0</v>
      </c>
      <c r="J78" s="70">
        <v>823226</v>
      </c>
      <c r="K78" s="70">
        <v>1129747</v>
      </c>
      <c r="L78" s="70">
        <v>1579250</v>
      </c>
      <c r="M78" s="70">
        <v>2229709</v>
      </c>
    </row>
    <row r="79" spans="1:13" s="1" customFormat="1" x14ac:dyDescent="0.2">
      <c r="A79" s="1" t="s">
        <v>82</v>
      </c>
      <c r="B79" s="70">
        <v>121373</v>
      </c>
      <c r="C79" s="70">
        <v>158328</v>
      </c>
      <c r="D79" s="70">
        <v>203134</v>
      </c>
      <c r="E79" s="70">
        <v>190015</v>
      </c>
      <c r="F79" s="70">
        <v>152867</v>
      </c>
      <c r="G79" s="70">
        <v>193711</v>
      </c>
      <c r="H79" s="70">
        <v>185365</v>
      </c>
      <c r="I79" s="70">
        <v>1188053</v>
      </c>
      <c r="J79" s="70">
        <v>1612169</v>
      </c>
      <c r="K79" s="70">
        <v>2181999</v>
      </c>
      <c r="L79" s="70">
        <v>2951404</v>
      </c>
      <c r="M79" s="70">
        <v>4094701</v>
      </c>
    </row>
    <row r="80" spans="1:13" s="1" customFormat="1" x14ac:dyDescent="0.2">
      <c r="A80" s="1" t="s">
        <v>83</v>
      </c>
      <c r="B80" s="70">
        <v>509085</v>
      </c>
      <c r="C80" s="70">
        <v>645160</v>
      </c>
      <c r="D80" s="70">
        <v>819281</v>
      </c>
      <c r="E80" s="70">
        <v>1058061</v>
      </c>
      <c r="F80" s="70">
        <v>1372490</v>
      </c>
      <c r="G80" s="70">
        <v>1797354</v>
      </c>
      <c r="H80" s="70">
        <v>2279759</v>
      </c>
      <c r="I80" s="70">
        <v>692523</v>
      </c>
      <c r="J80" s="70">
        <v>978916</v>
      </c>
      <c r="K80" s="70">
        <v>1345452</v>
      </c>
      <c r="L80" s="70">
        <v>1847291</v>
      </c>
      <c r="M80" s="70">
        <v>2574768</v>
      </c>
    </row>
    <row r="81" spans="1:13" s="1" customFormat="1" x14ac:dyDescent="0.2">
      <c r="A81" s="1" t="s">
        <v>84</v>
      </c>
      <c r="B81" s="70">
        <v>43342</v>
      </c>
      <c r="C81" s="70">
        <v>19613</v>
      </c>
      <c r="D81" s="70">
        <v>0</v>
      </c>
      <c r="E81" s="70">
        <v>0</v>
      </c>
      <c r="F81" s="70">
        <v>0</v>
      </c>
      <c r="G81" s="70">
        <v>0</v>
      </c>
      <c r="H81" s="70">
        <v>0</v>
      </c>
      <c r="I81" s="70">
        <v>0</v>
      </c>
      <c r="J81" s="70">
        <v>242807</v>
      </c>
      <c r="K81" s="70">
        <v>97035</v>
      </c>
      <c r="L81" s="70">
        <v>319863</v>
      </c>
      <c r="M81" s="70">
        <v>449943</v>
      </c>
    </row>
    <row r="82" spans="1:13" s="1" customFormat="1" x14ac:dyDescent="0.2">
      <c r="A82" s="1" t="s">
        <v>85</v>
      </c>
      <c r="B82" s="70">
        <v>0</v>
      </c>
      <c r="C82" s="70">
        <v>0</v>
      </c>
      <c r="D82" s="70">
        <v>0</v>
      </c>
      <c r="E82" s="70">
        <v>0</v>
      </c>
      <c r="F82" s="70">
        <v>0</v>
      </c>
      <c r="G82" s="70">
        <v>0</v>
      </c>
      <c r="H82" s="70">
        <v>0</v>
      </c>
      <c r="I82" s="70">
        <v>0</v>
      </c>
      <c r="J82" s="70">
        <v>0</v>
      </c>
      <c r="K82" s="70">
        <v>0</v>
      </c>
      <c r="L82" s="70">
        <v>0</v>
      </c>
      <c r="M82" s="70">
        <v>0</v>
      </c>
    </row>
    <row r="83" spans="1:13" s="1" customFormat="1" x14ac:dyDescent="0.2">
      <c r="A83" s="1" t="s">
        <v>86</v>
      </c>
      <c r="B83" s="70">
        <v>0</v>
      </c>
      <c r="C83" s="70">
        <v>0</v>
      </c>
      <c r="D83" s="70">
        <v>0</v>
      </c>
      <c r="E83" s="70">
        <v>0</v>
      </c>
      <c r="F83" s="70">
        <v>0</v>
      </c>
      <c r="G83" s="70">
        <v>0</v>
      </c>
      <c r="H83" s="70">
        <v>0</v>
      </c>
      <c r="I83" s="70">
        <v>0</v>
      </c>
      <c r="J83" s="70">
        <v>0</v>
      </c>
      <c r="K83" s="70">
        <v>0</v>
      </c>
      <c r="L83" s="70">
        <v>0</v>
      </c>
      <c r="M83" s="70">
        <v>0</v>
      </c>
    </row>
    <row r="84" spans="1:13" s="1" customFormat="1" x14ac:dyDescent="0.2">
      <c r="A84" s="1" t="s">
        <v>87</v>
      </c>
      <c r="B84" s="70">
        <v>0</v>
      </c>
      <c r="C84" s="70">
        <v>0</v>
      </c>
      <c r="D84" s="70">
        <v>0</v>
      </c>
      <c r="E84" s="70">
        <v>0</v>
      </c>
      <c r="F84" s="70">
        <v>0</v>
      </c>
      <c r="G84" s="70">
        <v>0</v>
      </c>
      <c r="H84" s="70">
        <v>0</v>
      </c>
      <c r="I84" s="70">
        <v>0</v>
      </c>
      <c r="J84" s="70">
        <v>0</v>
      </c>
      <c r="K84" s="70">
        <v>0</v>
      </c>
      <c r="L84" s="70">
        <v>0</v>
      </c>
      <c r="M84" s="70">
        <v>0</v>
      </c>
    </row>
    <row r="85" spans="1:13" s="1" customFormat="1" x14ac:dyDescent="0.2">
      <c r="A85" s="1" t="s">
        <v>88</v>
      </c>
      <c r="B85" s="70">
        <v>0</v>
      </c>
      <c r="C85" s="70">
        <v>0</v>
      </c>
      <c r="D85" s="70">
        <v>0</v>
      </c>
      <c r="E85" s="70">
        <v>0</v>
      </c>
      <c r="F85" s="70">
        <v>0</v>
      </c>
      <c r="G85" s="70">
        <v>0</v>
      </c>
      <c r="H85" s="70">
        <v>0</v>
      </c>
      <c r="I85" s="70">
        <v>0</v>
      </c>
      <c r="J85" s="70">
        <v>0</v>
      </c>
      <c r="K85" s="70">
        <v>0</v>
      </c>
      <c r="L85" s="70">
        <v>0</v>
      </c>
      <c r="M85" s="70">
        <v>0</v>
      </c>
    </row>
    <row r="86" spans="1:13" s="1" customFormat="1" x14ac:dyDescent="0.2">
      <c r="A86" s="1" t="s">
        <v>89</v>
      </c>
      <c r="B86" s="70">
        <v>0</v>
      </c>
      <c r="C86" s="70">
        <v>0</v>
      </c>
      <c r="D86" s="70">
        <v>0</v>
      </c>
      <c r="E86" s="70">
        <v>0</v>
      </c>
      <c r="F86" s="70">
        <v>0</v>
      </c>
      <c r="G86" s="70">
        <v>0</v>
      </c>
      <c r="H86" s="70">
        <v>0</v>
      </c>
      <c r="I86" s="70">
        <v>0</v>
      </c>
      <c r="J86" s="70">
        <v>0</v>
      </c>
      <c r="K86" s="70">
        <v>0</v>
      </c>
      <c r="L86" s="70">
        <v>0</v>
      </c>
      <c r="M86" s="70">
        <v>0</v>
      </c>
    </row>
    <row r="87" spans="1:13" s="1" customFormat="1" x14ac:dyDescent="0.2">
      <c r="A87" s="1" t="s">
        <v>90</v>
      </c>
      <c r="B87" s="70">
        <v>0</v>
      </c>
      <c r="C87" s="70">
        <v>0</v>
      </c>
      <c r="D87" s="70">
        <v>0</v>
      </c>
      <c r="E87" s="70">
        <v>0</v>
      </c>
      <c r="F87" s="70">
        <v>0</v>
      </c>
      <c r="G87" s="70">
        <v>0</v>
      </c>
      <c r="H87" s="70">
        <v>0</v>
      </c>
      <c r="I87" s="70">
        <v>0</v>
      </c>
      <c r="J87" s="70">
        <v>0</v>
      </c>
      <c r="K87" s="70">
        <v>0</v>
      </c>
      <c r="L87" s="70">
        <v>0</v>
      </c>
      <c r="M87" s="70">
        <v>0</v>
      </c>
    </row>
    <row r="88" spans="1:13" s="1" customFormat="1" x14ac:dyDescent="0.2">
      <c r="A88" s="71" t="s">
        <v>91</v>
      </c>
      <c r="B88" s="70">
        <f t="shared" ref="B88:M88" si="5">SUM(B73:B87)</f>
        <v>1067934</v>
      </c>
      <c r="C88" s="70">
        <f t="shared" si="5"/>
        <v>1374334</v>
      </c>
      <c r="D88" s="70">
        <f t="shared" si="5"/>
        <v>1742222</v>
      </c>
      <c r="E88" s="70">
        <f t="shared" si="5"/>
        <v>2266217</v>
      </c>
      <c r="F88" s="70">
        <f t="shared" si="5"/>
        <v>2869845</v>
      </c>
      <c r="G88" s="70">
        <f t="shared" si="5"/>
        <v>3787049</v>
      </c>
      <c r="H88" s="70">
        <f t="shared" si="5"/>
        <v>4865879</v>
      </c>
      <c r="I88" s="70">
        <f t="shared" si="5"/>
        <v>1880576</v>
      </c>
      <c r="J88" s="70">
        <f t="shared" si="5"/>
        <v>3657118</v>
      </c>
      <c r="K88" s="70">
        <f t="shared" si="5"/>
        <v>4762092</v>
      </c>
      <c r="L88" s="70">
        <f t="shared" si="5"/>
        <v>6702562</v>
      </c>
      <c r="M88" s="70">
        <f t="shared" si="5"/>
        <v>9349121</v>
      </c>
    </row>
    <row r="89" spans="1:13" s="1" customFormat="1" x14ac:dyDescent="0.2">
      <c r="B89" s="70"/>
      <c r="C89" s="70"/>
      <c r="D89" s="70"/>
      <c r="E89" s="70"/>
      <c r="F89" s="70"/>
      <c r="G89" s="70"/>
      <c r="H89" s="70"/>
      <c r="I89" s="70"/>
      <c r="J89" s="70"/>
      <c r="K89" s="70"/>
      <c r="L89" s="70"/>
      <c r="M89" s="70"/>
    </row>
    <row r="90" spans="1:13" s="1" customFormat="1" x14ac:dyDescent="0.2">
      <c r="B90" s="70"/>
      <c r="C90" s="70"/>
      <c r="D90" s="70"/>
      <c r="E90" s="70"/>
      <c r="F90" s="70"/>
      <c r="G90" s="70"/>
      <c r="H90" s="70"/>
      <c r="I90" s="70"/>
      <c r="J90" s="70"/>
      <c r="K90" s="70"/>
      <c r="L90" s="70"/>
      <c r="M90" s="70"/>
    </row>
    <row r="91" spans="1:13" s="1" customFormat="1" x14ac:dyDescent="0.2">
      <c r="A91" s="72" t="s">
        <v>92</v>
      </c>
      <c r="B91" s="70">
        <v>0</v>
      </c>
      <c r="C91" s="70">
        <v>0</v>
      </c>
      <c r="D91" s="70">
        <v>0</v>
      </c>
      <c r="E91" s="70">
        <v>0</v>
      </c>
      <c r="F91" s="70">
        <v>0</v>
      </c>
      <c r="G91" s="70">
        <v>0</v>
      </c>
      <c r="H91" s="70">
        <v>575700</v>
      </c>
      <c r="I91" s="70">
        <v>4054300</v>
      </c>
      <c r="J91" s="70">
        <v>5513688</v>
      </c>
      <c r="K91" s="70">
        <v>7513456</v>
      </c>
      <c r="L91" s="70">
        <v>10154359</v>
      </c>
      <c r="M91" s="70">
        <v>14048945</v>
      </c>
    </row>
    <row r="92" spans="1:13" s="1" customFormat="1" x14ac:dyDescent="0.2">
      <c r="A92" s="1" t="s">
        <v>93</v>
      </c>
      <c r="B92" s="70">
        <v>368505</v>
      </c>
      <c r="C92" s="70">
        <v>465251</v>
      </c>
      <c r="D92" s="70">
        <v>587110</v>
      </c>
      <c r="E92" s="70">
        <v>750463</v>
      </c>
      <c r="F92" s="70">
        <v>966735</v>
      </c>
      <c r="G92" s="70">
        <v>1256880</v>
      </c>
      <c r="H92" s="70">
        <v>700000</v>
      </c>
      <c r="I92" s="70">
        <v>912590</v>
      </c>
      <c r="J92" s="70">
        <v>0</v>
      </c>
      <c r="K92" s="70">
        <v>0</v>
      </c>
      <c r="L92" s="70">
        <v>0</v>
      </c>
      <c r="M92" s="70">
        <v>0</v>
      </c>
    </row>
    <row r="93" spans="1:13" s="1" customFormat="1" x14ac:dyDescent="0.2">
      <c r="A93" s="79" t="s">
        <v>94</v>
      </c>
      <c r="B93" s="70">
        <f t="shared" ref="B93:M93" si="6">SUM(B91:B92)</f>
        <v>368505</v>
      </c>
      <c r="C93" s="70">
        <f t="shared" si="6"/>
        <v>465251</v>
      </c>
      <c r="D93" s="70">
        <f t="shared" si="6"/>
        <v>587110</v>
      </c>
      <c r="E93" s="70">
        <f t="shared" si="6"/>
        <v>750463</v>
      </c>
      <c r="F93" s="70">
        <f t="shared" si="6"/>
        <v>966735</v>
      </c>
      <c r="G93" s="70">
        <f t="shared" si="6"/>
        <v>1256880</v>
      </c>
      <c r="H93" s="70">
        <f t="shared" si="6"/>
        <v>1275700</v>
      </c>
      <c r="I93" s="70">
        <f t="shared" si="6"/>
        <v>4966890</v>
      </c>
      <c r="J93" s="70">
        <f t="shared" si="6"/>
        <v>5513688</v>
      </c>
      <c r="K93" s="70">
        <f t="shared" si="6"/>
        <v>7513456</v>
      </c>
      <c r="L93" s="70">
        <f t="shared" si="6"/>
        <v>10154359</v>
      </c>
      <c r="M93" s="70">
        <f t="shared" si="6"/>
        <v>14048945</v>
      </c>
    </row>
    <row r="94" spans="1:13" s="1" customFormat="1" ht="13.5" thickBot="1" x14ac:dyDescent="0.25">
      <c r="B94" s="70"/>
      <c r="C94" s="70"/>
      <c r="D94" s="70"/>
      <c r="E94" s="70"/>
      <c r="F94" s="70"/>
      <c r="G94" s="70"/>
      <c r="H94" s="70"/>
      <c r="I94" s="70"/>
      <c r="J94" s="70"/>
      <c r="K94" s="70"/>
      <c r="L94" s="70"/>
      <c r="M94" s="70"/>
    </row>
    <row r="95" spans="1:13" s="1" customFormat="1" ht="13.5" thickBot="1" x14ac:dyDescent="0.25">
      <c r="A95" s="73" t="s">
        <v>2</v>
      </c>
      <c r="B95" s="83">
        <f>B88+B93</f>
        <v>1436439</v>
      </c>
      <c r="C95" s="83">
        <f t="shared" ref="C95:M95" si="7">C88+C93</f>
        <v>1839585</v>
      </c>
      <c r="D95" s="83">
        <f t="shared" si="7"/>
        <v>2329332</v>
      </c>
      <c r="E95" s="83">
        <f t="shared" si="7"/>
        <v>3016680</v>
      </c>
      <c r="F95" s="83">
        <f t="shared" si="7"/>
        <v>3836580</v>
      </c>
      <c r="G95" s="83">
        <f t="shared" si="7"/>
        <v>5043929</v>
      </c>
      <c r="H95" s="83">
        <f t="shared" si="7"/>
        <v>6141579</v>
      </c>
      <c r="I95" s="83">
        <f t="shared" si="7"/>
        <v>6847466</v>
      </c>
      <c r="J95" s="83">
        <f t="shared" si="7"/>
        <v>9170806</v>
      </c>
      <c r="K95" s="83">
        <f t="shared" si="7"/>
        <v>12275548</v>
      </c>
      <c r="L95" s="83">
        <f t="shared" si="7"/>
        <v>16856921</v>
      </c>
      <c r="M95" s="83">
        <f t="shared" si="7"/>
        <v>23398066</v>
      </c>
    </row>
    <row r="96" spans="1:13" s="1" customFormat="1" ht="13.5" thickBot="1" x14ac:dyDescent="0.25">
      <c r="A96" s="75" t="s">
        <v>95</v>
      </c>
      <c r="B96" s="77">
        <v>0.90129999999999999</v>
      </c>
      <c r="C96" s="77">
        <v>0.90529999999999999</v>
      </c>
      <c r="D96" s="77">
        <v>0.90229999999999999</v>
      </c>
      <c r="E96" s="77">
        <v>0.90859999999999996</v>
      </c>
      <c r="F96" s="77">
        <v>0.89349999999999996</v>
      </c>
      <c r="G96" s="77">
        <v>0.89249999999999996</v>
      </c>
      <c r="H96" s="77">
        <v>0.86229999999999996</v>
      </c>
      <c r="I96" s="77">
        <v>0.7238</v>
      </c>
      <c r="J96" s="77">
        <v>0.77510000000000001</v>
      </c>
      <c r="K96" s="77">
        <v>0.75729999999999997</v>
      </c>
      <c r="L96" s="77">
        <v>0.76459999999999995</v>
      </c>
      <c r="M96" s="77">
        <v>0.7419</v>
      </c>
    </row>
    <row r="97" spans="1:4" s="1" customFormat="1" x14ac:dyDescent="0.2">
      <c r="A97" s="149" t="s">
        <v>71</v>
      </c>
      <c r="B97" s="149"/>
      <c r="C97" s="149"/>
      <c r="D97" s="149"/>
    </row>
    <row r="98" spans="1:4" s="1" customFormat="1" x14ac:dyDescent="0.2"/>
    <row r="99" spans="1:4" s="1" customFormat="1" x14ac:dyDescent="0.2"/>
    <row r="100" spans="1:4" s="1" customFormat="1" x14ac:dyDescent="0.2"/>
    <row r="101" spans="1:4" s="1" customFormat="1" x14ac:dyDescent="0.2"/>
    <row r="102" spans="1:4" s="1" customFormat="1" x14ac:dyDescent="0.2"/>
    <row r="103" spans="1:4" s="1" customFormat="1" x14ac:dyDescent="0.2"/>
    <row r="104" spans="1:4" s="1" customFormat="1" x14ac:dyDescent="0.2"/>
    <row r="105" spans="1:4" s="1" customFormat="1" x14ac:dyDescent="0.2"/>
    <row r="106" spans="1:4" s="1" customFormat="1" x14ac:dyDescent="0.2"/>
    <row r="107" spans="1:4" s="1" customFormat="1" x14ac:dyDescent="0.2"/>
    <row r="108" spans="1:4" s="1" customFormat="1" x14ac:dyDescent="0.2"/>
    <row r="109" spans="1:4" s="1" customFormat="1" x14ac:dyDescent="0.2"/>
    <row r="110" spans="1:4" s="1" customFormat="1" x14ac:dyDescent="0.2"/>
    <row r="111" spans="1:4" s="1" customFormat="1" x14ac:dyDescent="0.2"/>
    <row r="112" spans="1:4"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sheetData>
  <mergeCells count="6">
    <mergeCell ref="A97:D97"/>
    <mergeCell ref="A67:D67"/>
    <mergeCell ref="A37:D37"/>
    <mergeCell ref="A9:M9"/>
    <mergeCell ref="A40:M40"/>
    <mergeCell ref="A70:M70"/>
  </mergeCells>
  <phoneticPr fontId="7" type="noConversion"/>
  <pageMargins left="0.78740157499999996" right="0.78740157499999996" top="0.49" bottom="0.49" header="0.49212598499999999" footer="0.49212598499999999"/>
  <pageSetup paperSize="9" scale="4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98"/>
  <sheetViews>
    <sheetView workbookViewId="0">
      <selection activeCell="A8" sqref="A8"/>
    </sheetView>
  </sheetViews>
  <sheetFormatPr defaultRowHeight="12.75" x14ac:dyDescent="0.2"/>
  <cols>
    <col min="1" max="1" width="30.140625" bestFit="1" customWidth="1"/>
    <col min="2" max="2" width="17.140625" customWidth="1"/>
    <col min="3" max="3" width="16.5703125" customWidth="1"/>
    <col min="4" max="4" width="17.42578125" customWidth="1"/>
    <col min="5" max="5" width="19.42578125" customWidth="1"/>
    <col min="6" max="6" width="14" bestFit="1" customWidth="1"/>
    <col min="7" max="7" width="15" bestFit="1" customWidth="1"/>
    <col min="8" max="13" width="14" bestFit="1" customWidth="1"/>
  </cols>
  <sheetData>
    <row r="1" spans="1:13" ht="26.25" x14ac:dyDescent="0.4">
      <c r="A1" s="31" t="s">
        <v>74</v>
      </c>
      <c r="B1" s="32" t="s">
        <v>72</v>
      </c>
      <c r="C1" s="33"/>
      <c r="D1" s="34"/>
      <c r="E1" s="35"/>
    </row>
    <row r="2" spans="1:13" x14ac:dyDescent="0.2">
      <c r="A2" s="32"/>
      <c r="B2" s="33"/>
      <c r="C2" s="33"/>
      <c r="D2" s="34"/>
      <c r="E2" s="35"/>
    </row>
    <row r="3" spans="1:13" x14ac:dyDescent="0.2">
      <c r="A3" s="36" t="s">
        <v>75</v>
      </c>
      <c r="B3" s="28"/>
      <c r="C3" s="28"/>
      <c r="D3" s="37"/>
      <c r="E3" s="37"/>
    </row>
    <row r="4" spans="1:13" x14ac:dyDescent="0.2">
      <c r="A4" s="36" t="s">
        <v>76</v>
      </c>
      <c r="B4" s="28"/>
      <c r="C4" s="28"/>
      <c r="D4" s="37"/>
      <c r="E4" s="37"/>
    </row>
    <row r="5" spans="1:13" x14ac:dyDescent="0.2">
      <c r="A5" s="17"/>
      <c r="B5" s="17"/>
      <c r="C5" s="17"/>
      <c r="D5" s="17"/>
      <c r="E5" s="17"/>
    </row>
    <row r="6" spans="1:13" x14ac:dyDescent="0.2">
      <c r="A6" s="28" t="s">
        <v>73</v>
      </c>
      <c r="B6" s="28"/>
      <c r="C6" s="28"/>
      <c r="D6" s="28"/>
      <c r="E6" s="28"/>
    </row>
    <row r="7" spans="1:13" x14ac:dyDescent="0.2">
      <c r="A7" s="123" t="s">
        <v>100</v>
      </c>
      <c r="B7" s="123"/>
      <c r="C7" s="123"/>
      <c r="D7" s="123"/>
      <c r="E7" s="123"/>
    </row>
    <row r="8" spans="1:13" x14ac:dyDescent="0.2">
      <c r="A8" t="s">
        <v>104</v>
      </c>
    </row>
    <row r="10" spans="1:13" ht="13.5" thickBot="1" x14ac:dyDescent="0.25">
      <c r="A10" s="154" t="s">
        <v>2</v>
      </c>
      <c r="B10" s="154"/>
      <c r="C10" s="154"/>
      <c r="D10" s="154"/>
      <c r="E10" s="154"/>
      <c r="F10" s="154"/>
      <c r="G10" s="154"/>
      <c r="H10" s="154"/>
      <c r="I10" s="154"/>
      <c r="J10" s="154"/>
      <c r="K10" s="154"/>
      <c r="L10" s="154"/>
      <c r="M10" s="154"/>
    </row>
    <row r="11" spans="1:13" x14ac:dyDescent="0.2">
      <c r="A11" s="80" t="s">
        <v>22</v>
      </c>
      <c r="B11" s="48">
        <v>1994</v>
      </c>
      <c r="C11" s="48">
        <v>1994</v>
      </c>
      <c r="D11" s="48">
        <v>1994</v>
      </c>
      <c r="E11" s="48">
        <v>1994</v>
      </c>
      <c r="F11" s="48">
        <v>1994</v>
      </c>
      <c r="G11" s="48">
        <v>1994</v>
      </c>
      <c r="H11" s="48">
        <v>1994</v>
      </c>
      <c r="I11" s="48">
        <v>1994</v>
      </c>
      <c r="J11" s="48">
        <v>1994</v>
      </c>
      <c r="K11" s="48">
        <v>1994</v>
      </c>
      <c r="L11" s="48">
        <v>1994</v>
      </c>
      <c r="M11" s="48">
        <v>1994</v>
      </c>
    </row>
    <row r="12" spans="1:13" ht="13.5" thickBot="1" x14ac:dyDescent="0.25">
      <c r="A12" s="81" t="s">
        <v>23</v>
      </c>
      <c r="B12" s="67" t="s">
        <v>8</v>
      </c>
      <c r="C12" s="67" t="s">
        <v>9</v>
      </c>
      <c r="D12" s="67" t="s">
        <v>10</v>
      </c>
      <c r="E12" s="67" t="s">
        <v>11</v>
      </c>
      <c r="F12" s="68" t="s">
        <v>12</v>
      </c>
      <c r="G12" s="68" t="s">
        <v>13</v>
      </c>
      <c r="H12" s="68" t="s">
        <v>14</v>
      </c>
      <c r="I12" s="68" t="s">
        <v>15</v>
      </c>
      <c r="J12" s="68" t="s">
        <v>16</v>
      </c>
      <c r="K12" s="68" t="s">
        <v>17</v>
      </c>
      <c r="L12" s="68" t="s">
        <v>18</v>
      </c>
      <c r="M12" s="69" t="s">
        <v>19</v>
      </c>
    </row>
    <row r="13" spans="1:13" s="1" customFormat="1" x14ac:dyDescent="0.2">
      <c r="A13" s="1" t="s">
        <v>78</v>
      </c>
      <c r="B13" s="70">
        <v>3</v>
      </c>
      <c r="C13" s="70">
        <v>4</v>
      </c>
      <c r="D13" s="70">
        <v>4</v>
      </c>
      <c r="E13" s="70">
        <v>4</v>
      </c>
      <c r="F13" s="70">
        <v>4</v>
      </c>
      <c r="G13" s="70">
        <v>4</v>
      </c>
      <c r="H13" s="70">
        <v>0</v>
      </c>
      <c r="I13" s="70">
        <v>0</v>
      </c>
      <c r="J13" s="70">
        <v>0</v>
      </c>
      <c r="K13" s="70">
        <v>0</v>
      </c>
      <c r="L13" s="70">
        <v>0</v>
      </c>
      <c r="M13" s="70">
        <v>0</v>
      </c>
    </row>
    <row r="14" spans="1:13" s="1" customFormat="1" x14ac:dyDescent="0.2">
      <c r="A14" s="1" t="s">
        <v>79</v>
      </c>
      <c r="B14" s="70">
        <v>19220</v>
      </c>
      <c r="C14" s="70">
        <v>26765</v>
      </c>
      <c r="D14" s="70">
        <v>36769</v>
      </c>
      <c r="E14" s="70">
        <v>54843</v>
      </c>
      <c r="F14" s="70">
        <v>77905</v>
      </c>
      <c r="G14" s="70">
        <v>114530</v>
      </c>
      <c r="H14" s="70">
        <v>39466</v>
      </c>
      <c r="I14" s="70">
        <v>38879</v>
      </c>
      <c r="J14" s="70">
        <v>38760</v>
      </c>
      <c r="K14" s="70">
        <v>38292</v>
      </c>
      <c r="L14" s="70">
        <v>39034</v>
      </c>
      <c r="M14" s="70">
        <v>40719</v>
      </c>
    </row>
    <row r="15" spans="1:13" s="1" customFormat="1" x14ac:dyDescent="0.2">
      <c r="A15" s="1" t="s">
        <v>0</v>
      </c>
      <c r="B15" s="70">
        <v>0</v>
      </c>
      <c r="C15" s="70">
        <v>0</v>
      </c>
      <c r="D15" s="70">
        <v>1920633</v>
      </c>
      <c r="E15" s="70">
        <v>2720000</v>
      </c>
      <c r="F15" s="70">
        <v>5000000</v>
      </c>
      <c r="G15" s="70">
        <v>0</v>
      </c>
      <c r="H15" s="70">
        <v>0</v>
      </c>
      <c r="I15" s="70">
        <v>0</v>
      </c>
      <c r="J15" s="70">
        <v>1040000</v>
      </c>
      <c r="K15" s="70">
        <v>520000</v>
      </c>
      <c r="L15" s="70">
        <v>0</v>
      </c>
      <c r="M15" s="70">
        <v>520000</v>
      </c>
    </row>
    <row r="16" spans="1:13" s="1" customFormat="1" x14ac:dyDescent="0.2">
      <c r="A16" s="1" t="s">
        <v>1</v>
      </c>
      <c r="B16" s="70">
        <v>560858</v>
      </c>
      <c r="C16" s="70">
        <v>795832</v>
      </c>
      <c r="D16" s="70">
        <v>1142828</v>
      </c>
      <c r="E16" s="70">
        <v>677195</v>
      </c>
      <c r="F16" s="70">
        <v>1084201</v>
      </c>
      <c r="G16" s="70">
        <v>22930366</v>
      </c>
      <c r="H16" s="70">
        <v>8910712</v>
      </c>
      <c r="I16" s="70">
        <v>9281698</v>
      </c>
      <c r="J16" s="70">
        <v>9636878</v>
      </c>
      <c r="K16" s="70">
        <v>9985337</v>
      </c>
      <c r="L16" s="70">
        <v>9633688</v>
      </c>
      <c r="M16" s="70">
        <v>7884961</v>
      </c>
    </row>
    <row r="17" spans="1:13" s="1" customFormat="1" x14ac:dyDescent="0.2">
      <c r="A17" s="1" t="s">
        <v>80</v>
      </c>
      <c r="B17" s="70">
        <v>0</v>
      </c>
      <c r="C17" s="70">
        <v>0</v>
      </c>
      <c r="D17" s="70">
        <v>0</v>
      </c>
      <c r="E17" s="70">
        <v>0</v>
      </c>
      <c r="F17" s="70">
        <v>0</v>
      </c>
      <c r="G17" s="70">
        <v>0</v>
      </c>
      <c r="H17" s="70">
        <v>0</v>
      </c>
      <c r="I17" s="70">
        <v>0</v>
      </c>
      <c r="J17" s="70">
        <v>0</v>
      </c>
      <c r="K17" s="70">
        <v>0</v>
      </c>
      <c r="L17" s="70">
        <v>0</v>
      </c>
      <c r="M17" s="70">
        <v>0</v>
      </c>
    </row>
    <row r="18" spans="1:13" s="1" customFormat="1" x14ac:dyDescent="0.2">
      <c r="A18" s="1" t="s">
        <v>81</v>
      </c>
      <c r="B18" s="70">
        <v>4347480</v>
      </c>
      <c r="C18" s="70">
        <v>6323023</v>
      </c>
      <c r="D18" s="70">
        <v>9221474</v>
      </c>
      <c r="E18" s="70">
        <v>13181521</v>
      </c>
      <c r="F18" s="70">
        <v>18696601</v>
      </c>
      <c r="G18" s="70">
        <v>27041184</v>
      </c>
      <c r="H18" s="70">
        <v>10559146</v>
      </c>
      <c r="I18" s="70">
        <v>6393993</v>
      </c>
      <c r="J18" s="70">
        <v>6590503</v>
      </c>
      <c r="K18" s="70">
        <v>6750820</v>
      </c>
      <c r="L18" s="70">
        <v>7025074</v>
      </c>
      <c r="M18" s="70">
        <v>7173628</v>
      </c>
    </row>
    <row r="19" spans="1:13" s="1" customFormat="1" x14ac:dyDescent="0.2">
      <c r="A19" s="1" t="s">
        <v>82</v>
      </c>
      <c r="B19" s="70">
        <v>9236690</v>
      </c>
      <c r="C19" s="70">
        <v>12913725</v>
      </c>
      <c r="D19" s="70">
        <v>18520657</v>
      </c>
      <c r="E19" s="70">
        <v>25727824</v>
      </c>
      <c r="F19" s="70">
        <v>34933109</v>
      </c>
      <c r="G19" s="70">
        <v>47723244</v>
      </c>
      <c r="H19" s="70">
        <v>17832126</v>
      </c>
      <c r="I19" s="70">
        <v>17710261</v>
      </c>
      <c r="J19" s="70">
        <v>17233997</v>
      </c>
      <c r="K19" s="70">
        <v>16738968</v>
      </c>
      <c r="L19" s="70">
        <v>16422759</v>
      </c>
      <c r="M19" s="70">
        <v>16085699</v>
      </c>
    </row>
    <row r="20" spans="1:13" s="1" customFormat="1" x14ac:dyDescent="0.2">
      <c r="A20" s="1" t="s">
        <v>83</v>
      </c>
      <c r="B20" s="70">
        <v>7512868</v>
      </c>
      <c r="C20" s="70">
        <v>9868327</v>
      </c>
      <c r="D20" s="70">
        <v>13085097</v>
      </c>
      <c r="E20" s="70">
        <v>14890451</v>
      </c>
      <c r="F20" s="70">
        <v>20149891</v>
      </c>
      <c r="G20" s="70">
        <v>19721880</v>
      </c>
      <c r="H20" s="70">
        <v>6039393</v>
      </c>
      <c r="I20" s="70">
        <v>6855021</v>
      </c>
      <c r="J20" s="70">
        <v>6609153</v>
      </c>
      <c r="K20" s="70">
        <v>6640252</v>
      </c>
      <c r="L20" s="70">
        <v>6733126</v>
      </c>
      <c r="M20" s="70">
        <v>7021350</v>
      </c>
    </row>
    <row r="21" spans="1:13" s="1" customFormat="1" x14ac:dyDescent="0.2">
      <c r="A21" s="1" t="s">
        <v>84</v>
      </c>
      <c r="B21" s="70">
        <v>3436718</v>
      </c>
      <c r="C21" s="70">
        <v>4730044</v>
      </c>
      <c r="D21" s="70">
        <v>7728310</v>
      </c>
      <c r="E21" s="70">
        <v>8585036</v>
      </c>
      <c r="F21" s="70">
        <v>13026916</v>
      </c>
      <c r="G21" s="70">
        <v>17976578</v>
      </c>
      <c r="H21" s="70">
        <v>5425402</v>
      </c>
      <c r="I21" s="70">
        <v>6044558</v>
      </c>
      <c r="J21" s="70">
        <v>6871155</v>
      </c>
      <c r="K21" s="70">
        <v>9476976</v>
      </c>
      <c r="L21" s="70">
        <v>11307819</v>
      </c>
      <c r="M21" s="70">
        <v>12189343</v>
      </c>
    </row>
    <row r="22" spans="1:13" s="1" customFormat="1" x14ac:dyDescent="0.2">
      <c r="A22" s="1" t="s">
        <v>85</v>
      </c>
      <c r="B22" s="70">
        <v>0</v>
      </c>
      <c r="C22" s="70">
        <v>0</v>
      </c>
      <c r="D22" s="70">
        <v>0</v>
      </c>
      <c r="E22" s="70">
        <v>0</v>
      </c>
      <c r="F22" s="70">
        <v>0</v>
      </c>
      <c r="G22" s="70">
        <v>3853</v>
      </c>
      <c r="H22" s="70">
        <v>1101</v>
      </c>
      <c r="I22" s="70">
        <v>913</v>
      </c>
      <c r="J22" s="70">
        <v>3555</v>
      </c>
      <c r="K22" s="70">
        <v>3712</v>
      </c>
      <c r="L22" s="70">
        <v>3720</v>
      </c>
      <c r="M22" s="70">
        <v>4554</v>
      </c>
    </row>
    <row r="23" spans="1:13" s="1" customFormat="1" x14ac:dyDescent="0.2">
      <c r="A23" s="1" t="s">
        <v>86</v>
      </c>
      <c r="B23" s="70">
        <v>0</v>
      </c>
      <c r="C23" s="70">
        <v>0</v>
      </c>
      <c r="D23" s="70">
        <v>0</v>
      </c>
      <c r="E23" s="70">
        <v>820386</v>
      </c>
      <c r="F23" s="70">
        <v>1227181</v>
      </c>
      <c r="G23" s="70">
        <v>1779657</v>
      </c>
      <c r="H23" s="70">
        <v>677685</v>
      </c>
      <c r="I23" s="70">
        <v>710944</v>
      </c>
      <c r="J23" s="70">
        <v>1652876</v>
      </c>
      <c r="K23" s="70">
        <v>1701103</v>
      </c>
      <c r="L23" s="70">
        <v>1756431</v>
      </c>
      <c r="M23" s="70">
        <v>1812362</v>
      </c>
    </row>
    <row r="24" spans="1:13" s="1" customFormat="1" x14ac:dyDescent="0.2">
      <c r="A24" s="1" t="s">
        <v>87</v>
      </c>
      <c r="B24" s="70">
        <v>0</v>
      </c>
      <c r="C24" s="70">
        <v>0</v>
      </c>
      <c r="D24" s="70">
        <v>0</v>
      </c>
      <c r="E24" s="70">
        <v>278387</v>
      </c>
      <c r="F24" s="70">
        <v>400874</v>
      </c>
      <c r="G24" s="70">
        <v>587864</v>
      </c>
      <c r="H24" s="70">
        <v>200943</v>
      </c>
      <c r="I24" s="70">
        <v>190040</v>
      </c>
      <c r="J24" s="70">
        <v>347985</v>
      </c>
      <c r="K24" s="70">
        <v>250699</v>
      </c>
      <c r="L24" s="70">
        <v>250403</v>
      </c>
      <c r="M24" s="70">
        <v>250699</v>
      </c>
    </row>
    <row r="25" spans="1:13" s="1" customFormat="1" x14ac:dyDescent="0.2">
      <c r="A25" s="1" t="s">
        <v>88</v>
      </c>
      <c r="B25" s="70">
        <v>73100</v>
      </c>
      <c r="C25" s="70">
        <v>100945</v>
      </c>
      <c r="D25" s="70">
        <v>340419</v>
      </c>
      <c r="E25" s="70">
        <v>490311</v>
      </c>
      <c r="F25" s="70">
        <v>987466</v>
      </c>
      <c r="G25" s="70">
        <v>1447493</v>
      </c>
      <c r="H25" s="70">
        <v>557527</v>
      </c>
      <c r="I25" s="70">
        <v>573274</v>
      </c>
      <c r="J25" s="70">
        <v>590893</v>
      </c>
      <c r="K25" s="70">
        <v>922175</v>
      </c>
      <c r="L25" s="70">
        <v>952359</v>
      </c>
      <c r="M25" s="70">
        <v>1085212</v>
      </c>
    </row>
    <row r="26" spans="1:13" s="1" customFormat="1" x14ac:dyDescent="0.2">
      <c r="A26" s="1" t="s">
        <v>89</v>
      </c>
      <c r="B26" s="70">
        <v>0</v>
      </c>
      <c r="C26" s="70">
        <v>654</v>
      </c>
      <c r="D26" s="70">
        <v>940</v>
      </c>
      <c r="E26" s="70">
        <v>1349</v>
      </c>
      <c r="F26" s="70">
        <v>1955</v>
      </c>
      <c r="G26" s="70">
        <v>2884</v>
      </c>
      <c r="H26" s="70">
        <v>992</v>
      </c>
      <c r="I26" s="70">
        <v>945</v>
      </c>
      <c r="J26" s="70">
        <v>913</v>
      </c>
      <c r="K26" s="70">
        <v>911</v>
      </c>
      <c r="L26" s="70">
        <v>915</v>
      </c>
      <c r="M26" s="70">
        <v>923</v>
      </c>
    </row>
    <row r="27" spans="1:13" s="1" customFormat="1" x14ac:dyDescent="0.2">
      <c r="A27" s="1" t="s">
        <v>90</v>
      </c>
      <c r="B27" s="70">
        <v>0</v>
      </c>
      <c r="C27" s="70">
        <v>7111</v>
      </c>
      <c r="D27" s="70">
        <v>10162</v>
      </c>
      <c r="E27" s="70">
        <v>14478</v>
      </c>
      <c r="F27" s="70">
        <v>20845</v>
      </c>
      <c r="G27" s="70">
        <v>30564</v>
      </c>
      <c r="H27" s="70">
        <v>10449</v>
      </c>
      <c r="I27" s="70">
        <v>9882</v>
      </c>
      <c r="J27" s="70">
        <v>9489</v>
      </c>
      <c r="K27" s="70">
        <v>9404</v>
      </c>
      <c r="L27" s="70">
        <v>9392</v>
      </c>
      <c r="M27" s="70">
        <v>9407</v>
      </c>
    </row>
    <row r="28" spans="1:13" s="1" customFormat="1" x14ac:dyDescent="0.2">
      <c r="A28" s="71" t="s">
        <v>91</v>
      </c>
      <c r="B28" s="70">
        <f t="shared" ref="B28:M28" si="0">SUM(B13:B27)</f>
        <v>25186937</v>
      </c>
      <c r="C28" s="70">
        <f t="shared" si="0"/>
        <v>34766430</v>
      </c>
      <c r="D28" s="70">
        <f t="shared" si="0"/>
        <v>52007293</v>
      </c>
      <c r="E28" s="70">
        <f t="shared" si="0"/>
        <v>67441785</v>
      </c>
      <c r="F28" s="70">
        <f t="shared" si="0"/>
        <v>95606948</v>
      </c>
      <c r="G28" s="70">
        <f t="shared" si="0"/>
        <v>139360101</v>
      </c>
      <c r="H28" s="70">
        <f t="shared" si="0"/>
        <v>50254942</v>
      </c>
      <c r="I28" s="70">
        <f t="shared" si="0"/>
        <v>47810408</v>
      </c>
      <c r="J28" s="70">
        <f t="shared" si="0"/>
        <v>50626157</v>
      </c>
      <c r="K28" s="70">
        <f t="shared" si="0"/>
        <v>53038649</v>
      </c>
      <c r="L28" s="70">
        <f t="shared" si="0"/>
        <v>54134720</v>
      </c>
      <c r="M28" s="70">
        <f t="shared" si="0"/>
        <v>54078857</v>
      </c>
    </row>
    <row r="29" spans="1:13" s="1" customFormat="1" x14ac:dyDescent="0.2"/>
    <row r="30" spans="1:13" s="1" customFormat="1" x14ac:dyDescent="0.2"/>
    <row r="31" spans="1:13" s="1" customFormat="1" x14ac:dyDescent="0.2">
      <c r="A31" s="72" t="s">
        <v>92</v>
      </c>
      <c r="B31" s="1">
        <v>19785739</v>
      </c>
      <c r="C31" s="1">
        <v>28130611</v>
      </c>
      <c r="D31" s="1">
        <v>40488465</v>
      </c>
      <c r="E31" s="1">
        <v>25728636</v>
      </c>
      <c r="F31" s="1">
        <v>37198051</v>
      </c>
      <c r="G31" s="1">
        <v>54768775</v>
      </c>
      <c r="H31" s="1">
        <v>18798807</v>
      </c>
      <c r="I31" s="1">
        <v>17852799</v>
      </c>
      <c r="J31" s="1">
        <v>17204833</v>
      </c>
      <c r="K31" s="1">
        <v>14828411</v>
      </c>
      <c r="L31" s="1">
        <v>14870477</v>
      </c>
      <c r="M31" s="1">
        <v>6068946</v>
      </c>
    </row>
    <row r="32" spans="1:13" s="1" customFormat="1" x14ac:dyDescent="0.2">
      <c r="A32" s="1" t="s">
        <v>93</v>
      </c>
      <c r="B32" s="1">
        <v>0</v>
      </c>
      <c r="C32" s="1">
        <v>0</v>
      </c>
      <c r="D32" s="1">
        <v>0</v>
      </c>
      <c r="E32" s="1">
        <v>0</v>
      </c>
      <c r="F32" s="1">
        <v>0</v>
      </c>
      <c r="G32" s="1">
        <v>0</v>
      </c>
      <c r="H32" s="1">
        <v>0</v>
      </c>
      <c r="I32" s="1">
        <v>0</v>
      </c>
      <c r="J32" s="1">
        <v>0</v>
      </c>
      <c r="K32" s="1">
        <v>0</v>
      </c>
      <c r="L32" s="1">
        <v>0</v>
      </c>
      <c r="M32" s="1">
        <v>0</v>
      </c>
    </row>
    <row r="33" spans="1:13" s="1" customFormat="1" x14ac:dyDescent="0.2">
      <c r="A33" s="79" t="s">
        <v>94</v>
      </c>
      <c r="B33" s="1">
        <f t="shared" ref="B33:M33" si="1">SUM(B31:B32)</f>
        <v>19785739</v>
      </c>
      <c r="C33" s="1">
        <f t="shared" si="1"/>
        <v>28130611</v>
      </c>
      <c r="D33" s="1">
        <f t="shared" si="1"/>
        <v>40488465</v>
      </c>
      <c r="E33" s="1">
        <f t="shared" si="1"/>
        <v>25728636</v>
      </c>
      <c r="F33" s="1">
        <f t="shared" si="1"/>
        <v>37198051</v>
      </c>
      <c r="G33" s="1">
        <f t="shared" si="1"/>
        <v>54768775</v>
      </c>
      <c r="H33" s="1">
        <f t="shared" si="1"/>
        <v>18798807</v>
      </c>
      <c r="I33" s="1">
        <f t="shared" si="1"/>
        <v>17852799</v>
      </c>
      <c r="J33" s="1">
        <f t="shared" si="1"/>
        <v>17204833</v>
      </c>
      <c r="K33" s="1">
        <f t="shared" si="1"/>
        <v>14828411</v>
      </c>
      <c r="L33" s="1">
        <f t="shared" si="1"/>
        <v>14870477</v>
      </c>
      <c r="M33" s="1">
        <f t="shared" si="1"/>
        <v>6068946</v>
      </c>
    </row>
    <row r="34" spans="1:13" s="1" customFormat="1" ht="13.5" thickBot="1" x14ac:dyDescent="0.25"/>
    <row r="35" spans="1:13" s="1" customFormat="1" ht="13.5" thickBot="1" x14ac:dyDescent="0.25">
      <c r="A35" s="73" t="s">
        <v>2</v>
      </c>
      <c r="B35" s="74">
        <f>B28+B33</f>
        <v>44972676</v>
      </c>
      <c r="C35" s="74">
        <f t="shared" ref="C35:M35" si="2">C28+C33</f>
        <v>62897041</v>
      </c>
      <c r="D35" s="74">
        <f t="shared" si="2"/>
        <v>92495758</v>
      </c>
      <c r="E35" s="74">
        <f t="shared" si="2"/>
        <v>93170421</v>
      </c>
      <c r="F35" s="74">
        <f t="shared" si="2"/>
        <v>132804999</v>
      </c>
      <c r="G35" s="74">
        <f t="shared" si="2"/>
        <v>194128876</v>
      </c>
      <c r="H35" s="74">
        <f t="shared" si="2"/>
        <v>69053749</v>
      </c>
      <c r="I35" s="74">
        <f t="shared" si="2"/>
        <v>65663207</v>
      </c>
      <c r="J35" s="74">
        <f t="shared" si="2"/>
        <v>67830990</v>
      </c>
      <c r="K35" s="74">
        <f t="shared" si="2"/>
        <v>67867060</v>
      </c>
      <c r="L35" s="74">
        <f t="shared" si="2"/>
        <v>69005197</v>
      </c>
      <c r="M35" s="74">
        <f t="shared" si="2"/>
        <v>60147803</v>
      </c>
    </row>
    <row r="36" spans="1:13" s="1" customFormat="1" ht="13.5" thickBot="1" x14ac:dyDescent="0.25">
      <c r="A36" s="75" t="s">
        <v>5</v>
      </c>
      <c r="B36" s="76">
        <v>0.32629999999999998</v>
      </c>
      <c r="C36" s="76">
        <v>0.31369999999999998</v>
      </c>
      <c r="D36" s="76">
        <v>0.32540000000000002</v>
      </c>
      <c r="E36" s="76">
        <v>0.39029999999999998</v>
      </c>
      <c r="F36" s="76">
        <v>0.39119999999999999</v>
      </c>
      <c r="G36" s="76">
        <v>0.39169999999999999</v>
      </c>
      <c r="H36" s="76">
        <v>0.38940000000000002</v>
      </c>
      <c r="I36" s="76">
        <v>0.40229999999999999</v>
      </c>
      <c r="J36" s="76">
        <v>0.42670000000000002</v>
      </c>
      <c r="K36" s="76">
        <v>0.45700000000000002</v>
      </c>
      <c r="L36" s="76">
        <v>0.45569999999999999</v>
      </c>
      <c r="M36" s="76">
        <v>0.5171</v>
      </c>
    </row>
    <row r="37" spans="1:13" s="1" customFormat="1" ht="13.5" thickBot="1" x14ac:dyDescent="0.25">
      <c r="A37" s="75" t="s">
        <v>6</v>
      </c>
      <c r="B37" s="77">
        <f>1-B36</f>
        <v>0.67369999999999997</v>
      </c>
      <c r="C37" s="77">
        <f t="shared" ref="C37:M37" si="3">1-C36</f>
        <v>0.68630000000000002</v>
      </c>
      <c r="D37" s="77">
        <f t="shared" si="3"/>
        <v>0.67459999999999998</v>
      </c>
      <c r="E37" s="77">
        <f t="shared" si="3"/>
        <v>0.60970000000000002</v>
      </c>
      <c r="F37" s="77">
        <f t="shared" si="3"/>
        <v>0.60880000000000001</v>
      </c>
      <c r="G37" s="77">
        <f t="shared" si="3"/>
        <v>0.60830000000000006</v>
      </c>
      <c r="H37" s="77">
        <f t="shared" si="3"/>
        <v>0.61060000000000003</v>
      </c>
      <c r="I37" s="77">
        <f t="shared" si="3"/>
        <v>0.59770000000000001</v>
      </c>
      <c r="J37" s="77">
        <f t="shared" si="3"/>
        <v>0.57329999999999992</v>
      </c>
      <c r="K37" s="77">
        <f t="shared" si="3"/>
        <v>0.54299999999999993</v>
      </c>
      <c r="L37" s="77">
        <f t="shared" si="3"/>
        <v>0.54430000000000001</v>
      </c>
      <c r="M37" s="77">
        <f t="shared" si="3"/>
        <v>0.4829</v>
      </c>
    </row>
    <row r="38" spans="1:13" x14ac:dyDescent="0.2">
      <c r="A38" s="149" t="s">
        <v>71</v>
      </c>
      <c r="B38" s="149"/>
      <c r="C38" s="149"/>
      <c r="D38" s="149"/>
    </row>
    <row r="41" spans="1:13" ht="13.5" thickBot="1" x14ac:dyDescent="0.25">
      <c r="A41" s="154" t="s">
        <v>3</v>
      </c>
      <c r="B41" s="154"/>
      <c r="C41" s="154"/>
      <c r="D41" s="154"/>
      <c r="E41" s="154"/>
      <c r="F41" s="154"/>
      <c r="G41" s="154"/>
      <c r="H41" s="154"/>
      <c r="I41" s="154"/>
      <c r="J41" s="154"/>
      <c r="K41" s="154"/>
      <c r="L41" s="154"/>
      <c r="M41" s="154"/>
    </row>
    <row r="42" spans="1:13" x14ac:dyDescent="0.2">
      <c r="A42" s="80" t="s">
        <v>22</v>
      </c>
      <c r="B42" s="48">
        <v>1994</v>
      </c>
      <c r="C42" s="48">
        <v>1994</v>
      </c>
      <c r="D42" s="48">
        <v>1994</v>
      </c>
      <c r="E42" s="48">
        <v>1994</v>
      </c>
      <c r="F42" s="48">
        <v>1994</v>
      </c>
      <c r="G42" s="48">
        <v>1994</v>
      </c>
      <c r="H42" s="48">
        <v>1994</v>
      </c>
      <c r="I42" s="48">
        <v>1994</v>
      </c>
      <c r="J42" s="48">
        <v>1994</v>
      </c>
      <c r="K42" s="48">
        <v>1994</v>
      </c>
      <c r="L42" s="48">
        <v>1994</v>
      </c>
      <c r="M42" s="48">
        <v>1994</v>
      </c>
    </row>
    <row r="43" spans="1:13" ht="13.5" thickBot="1" x14ac:dyDescent="0.25">
      <c r="A43" s="81" t="s">
        <v>23</v>
      </c>
      <c r="B43" s="67" t="s">
        <v>8</v>
      </c>
      <c r="C43" s="67" t="s">
        <v>9</v>
      </c>
      <c r="D43" s="67" t="s">
        <v>10</v>
      </c>
      <c r="E43" s="67" t="s">
        <v>11</v>
      </c>
      <c r="F43" s="68" t="s">
        <v>12</v>
      </c>
      <c r="G43" s="68" t="s">
        <v>13</v>
      </c>
      <c r="H43" s="68" t="s">
        <v>14</v>
      </c>
      <c r="I43" s="68" t="s">
        <v>15</v>
      </c>
      <c r="J43" s="68" t="s">
        <v>16</v>
      </c>
      <c r="K43" s="68" t="s">
        <v>17</v>
      </c>
      <c r="L43" s="68" t="s">
        <v>18</v>
      </c>
      <c r="M43" s="69" t="s">
        <v>19</v>
      </c>
    </row>
    <row r="44" spans="1:13" s="1" customFormat="1" x14ac:dyDescent="0.2">
      <c r="A44" s="1" t="s">
        <v>78</v>
      </c>
      <c r="B44" s="70">
        <v>3</v>
      </c>
      <c r="C44" s="70">
        <v>4</v>
      </c>
      <c r="D44" s="70">
        <v>4</v>
      </c>
      <c r="E44" s="70">
        <v>4</v>
      </c>
      <c r="F44" s="70">
        <v>4</v>
      </c>
      <c r="G44" s="70">
        <v>4</v>
      </c>
      <c r="H44" s="70">
        <v>0</v>
      </c>
      <c r="I44" s="70">
        <v>0</v>
      </c>
      <c r="J44" s="70">
        <v>0</v>
      </c>
      <c r="K44" s="70">
        <v>0</v>
      </c>
      <c r="L44" s="70">
        <v>0</v>
      </c>
      <c r="M44" s="70">
        <v>0</v>
      </c>
    </row>
    <row r="45" spans="1:13" s="1" customFormat="1" x14ac:dyDescent="0.2">
      <c r="A45" s="1" t="s">
        <v>79</v>
      </c>
      <c r="B45" s="70">
        <v>19220</v>
      </c>
      <c r="C45" s="70">
        <v>26765</v>
      </c>
      <c r="D45" s="70">
        <v>36769</v>
      </c>
      <c r="E45" s="70">
        <v>54843</v>
      </c>
      <c r="F45" s="70">
        <v>77905</v>
      </c>
      <c r="G45" s="70">
        <v>114530</v>
      </c>
      <c r="H45" s="70">
        <v>39466</v>
      </c>
      <c r="I45" s="70">
        <v>38879</v>
      </c>
      <c r="J45" s="70">
        <v>38760</v>
      </c>
      <c r="K45" s="70">
        <v>38292</v>
      </c>
      <c r="L45" s="70">
        <v>39034</v>
      </c>
      <c r="M45" s="70">
        <v>40719</v>
      </c>
    </row>
    <row r="46" spans="1:13" s="1" customFormat="1" x14ac:dyDescent="0.2">
      <c r="A46" s="1" t="s">
        <v>0</v>
      </c>
      <c r="B46" s="70">
        <v>0</v>
      </c>
      <c r="C46" s="70">
        <v>0</v>
      </c>
      <c r="D46" s="70">
        <v>1920633</v>
      </c>
      <c r="E46" s="70">
        <v>2720000</v>
      </c>
      <c r="F46" s="70">
        <v>5000000</v>
      </c>
      <c r="G46" s="70">
        <v>0</v>
      </c>
      <c r="H46" s="70">
        <v>0</v>
      </c>
      <c r="I46" s="70">
        <v>0</v>
      </c>
      <c r="J46" s="70">
        <v>1040000</v>
      </c>
      <c r="K46" s="70">
        <v>520000</v>
      </c>
      <c r="L46" s="70">
        <v>0</v>
      </c>
      <c r="M46" s="70">
        <v>520000</v>
      </c>
    </row>
    <row r="47" spans="1:13" s="1" customFormat="1" x14ac:dyDescent="0.2">
      <c r="A47" s="1" t="s">
        <v>1</v>
      </c>
      <c r="B47" s="70">
        <v>560858</v>
      </c>
      <c r="C47" s="70">
        <v>795832</v>
      </c>
      <c r="D47" s="70">
        <v>1142828</v>
      </c>
      <c r="E47" s="70">
        <v>677195</v>
      </c>
      <c r="F47" s="70">
        <v>1084201</v>
      </c>
      <c r="G47" s="70">
        <v>22930366</v>
      </c>
      <c r="H47" s="70">
        <v>8910712</v>
      </c>
      <c r="I47" s="70">
        <v>9281698</v>
      </c>
      <c r="J47" s="70">
        <v>9636878</v>
      </c>
      <c r="K47" s="70">
        <v>9985337</v>
      </c>
      <c r="L47" s="70">
        <v>9633688</v>
      </c>
      <c r="M47" s="70">
        <v>7884961</v>
      </c>
    </row>
    <row r="48" spans="1:13" s="1" customFormat="1" x14ac:dyDescent="0.2">
      <c r="A48" s="1" t="s">
        <v>80</v>
      </c>
      <c r="B48" s="70">
        <v>0</v>
      </c>
      <c r="C48" s="70">
        <v>0</v>
      </c>
      <c r="D48" s="70">
        <v>0</v>
      </c>
      <c r="E48" s="70">
        <v>0</v>
      </c>
      <c r="F48" s="70">
        <v>0</v>
      </c>
      <c r="G48" s="70">
        <v>0</v>
      </c>
      <c r="H48" s="70">
        <v>0</v>
      </c>
      <c r="I48" s="70">
        <v>0</v>
      </c>
      <c r="J48" s="70">
        <v>0</v>
      </c>
      <c r="K48" s="70">
        <v>0</v>
      </c>
      <c r="L48" s="70">
        <v>0</v>
      </c>
      <c r="M48" s="70">
        <v>0</v>
      </c>
    </row>
    <row r="49" spans="1:13" s="1" customFormat="1" x14ac:dyDescent="0.2">
      <c r="A49" s="1" t="s">
        <v>81</v>
      </c>
      <c r="B49" s="70">
        <v>435080</v>
      </c>
      <c r="C49" s="70">
        <v>668234</v>
      </c>
      <c r="D49" s="70">
        <v>1051263</v>
      </c>
      <c r="E49" s="70">
        <v>1565256</v>
      </c>
      <c r="F49" s="70">
        <v>2230308</v>
      </c>
      <c r="G49" s="70">
        <v>3347512</v>
      </c>
      <c r="H49" s="70">
        <v>1291171</v>
      </c>
      <c r="I49" s="70">
        <v>1422020</v>
      </c>
      <c r="J49" s="70">
        <v>1477050</v>
      </c>
      <c r="K49" s="70">
        <v>1567235</v>
      </c>
      <c r="L49" s="70">
        <v>1623886</v>
      </c>
      <c r="M49" s="70">
        <v>1660682</v>
      </c>
    </row>
    <row r="50" spans="1:13" s="1" customFormat="1" x14ac:dyDescent="0.2">
      <c r="A50" s="1" t="s">
        <v>82</v>
      </c>
      <c r="B50" s="70">
        <v>3658846</v>
      </c>
      <c r="C50" s="70">
        <v>4889373</v>
      </c>
      <c r="D50" s="70">
        <v>6748356</v>
      </c>
      <c r="E50" s="70">
        <v>9111251</v>
      </c>
      <c r="F50" s="70">
        <v>11184309</v>
      </c>
      <c r="G50" s="70">
        <v>13226032</v>
      </c>
      <c r="H50" s="70">
        <v>4732874</v>
      </c>
      <c r="I50" s="70">
        <v>4087842</v>
      </c>
      <c r="J50" s="70">
        <v>3363907</v>
      </c>
      <c r="K50" s="70">
        <v>2620277</v>
      </c>
      <c r="L50" s="70">
        <v>1894040</v>
      </c>
      <c r="M50" s="70">
        <v>1428908</v>
      </c>
    </row>
    <row r="51" spans="1:13" s="1" customFormat="1" x14ac:dyDescent="0.2">
      <c r="A51" s="1" t="s">
        <v>83</v>
      </c>
      <c r="B51" s="70">
        <v>7056516</v>
      </c>
      <c r="C51" s="70">
        <v>9214324</v>
      </c>
      <c r="D51" s="70">
        <v>11395159</v>
      </c>
      <c r="E51" s="70">
        <v>12445994</v>
      </c>
      <c r="F51" s="70">
        <v>16710858</v>
      </c>
      <c r="G51" s="70">
        <v>14599267</v>
      </c>
      <c r="H51" s="70">
        <v>5038963</v>
      </c>
      <c r="I51" s="70">
        <v>4056406</v>
      </c>
      <c r="J51" s="70">
        <v>3907144</v>
      </c>
      <c r="K51" s="70">
        <v>3921680</v>
      </c>
      <c r="L51" s="70">
        <v>3975688</v>
      </c>
      <c r="M51" s="70">
        <v>4214984</v>
      </c>
    </row>
    <row r="52" spans="1:13" s="1" customFormat="1" x14ac:dyDescent="0.2">
      <c r="A52" s="1" t="s">
        <v>84</v>
      </c>
      <c r="B52" s="70">
        <v>2871960</v>
      </c>
      <c r="C52" s="70">
        <v>4027474</v>
      </c>
      <c r="D52" s="70">
        <v>7448161</v>
      </c>
      <c r="E52" s="70">
        <v>8181674</v>
      </c>
      <c r="F52" s="70">
        <v>13026916</v>
      </c>
      <c r="G52" s="70">
        <v>17976578</v>
      </c>
      <c r="H52" s="70">
        <v>5425402</v>
      </c>
      <c r="I52" s="70">
        <v>6044558</v>
      </c>
      <c r="J52" s="70">
        <v>6871155</v>
      </c>
      <c r="K52" s="70">
        <v>9476976</v>
      </c>
      <c r="L52" s="70">
        <v>11307819</v>
      </c>
      <c r="M52" s="70">
        <v>12189343</v>
      </c>
    </row>
    <row r="53" spans="1:13" s="1" customFormat="1" x14ac:dyDescent="0.2">
      <c r="A53" s="1" t="s">
        <v>85</v>
      </c>
      <c r="B53" s="70">
        <v>0</v>
      </c>
      <c r="C53" s="70">
        <v>0</v>
      </c>
      <c r="D53" s="70">
        <v>0</v>
      </c>
      <c r="E53" s="70">
        <v>0</v>
      </c>
      <c r="F53" s="70">
        <v>0</v>
      </c>
      <c r="G53" s="70">
        <v>3853</v>
      </c>
      <c r="H53" s="70">
        <v>1101</v>
      </c>
      <c r="I53" s="70">
        <v>913</v>
      </c>
      <c r="J53" s="70">
        <v>3555</v>
      </c>
      <c r="K53" s="70">
        <v>3712</v>
      </c>
      <c r="L53" s="70">
        <v>3720</v>
      </c>
      <c r="M53" s="70">
        <v>4554</v>
      </c>
    </row>
    <row r="54" spans="1:13" s="1" customFormat="1" x14ac:dyDescent="0.2">
      <c r="A54" s="1" t="s">
        <v>86</v>
      </c>
      <c r="B54" s="70">
        <v>0</v>
      </c>
      <c r="C54" s="70">
        <v>0</v>
      </c>
      <c r="D54" s="70">
        <v>0</v>
      </c>
      <c r="E54" s="70">
        <v>820386</v>
      </c>
      <c r="F54" s="70">
        <v>1227181</v>
      </c>
      <c r="G54" s="70">
        <v>1779657</v>
      </c>
      <c r="H54" s="70">
        <v>657685</v>
      </c>
      <c r="I54" s="70">
        <v>710944</v>
      </c>
      <c r="J54" s="70">
        <v>1652876</v>
      </c>
      <c r="K54" s="70">
        <v>1701103</v>
      </c>
      <c r="L54" s="70">
        <v>1756431</v>
      </c>
      <c r="M54" s="70">
        <v>1812362</v>
      </c>
    </row>
    <row r="55" spans="1:13" s="1" customFormat="1" x14ac:dyDescent="0.2">
      <c r="A55" s="1" t="s">
        <v>87</v>
      </c>
      <c r="B55" s="70">
        <v>0</v>
      </c>
      <c r="C55" s="70">
        <v>0</v>
      </c>
      <c r="D55" s="70">
        <v>0</v>
      </c>
      <c r="E55" s="70">
        <v>278387</v>
      </c>
      <c r="F55" s="70">
        <v>400874</v>
      </c>
      <c r="G55" s="70">
        <v>587864</v>
      </c>
      <c r="H55" s="70">
        <v>200943</v>
      </c>
      <c r="I55" s="70">
        <v>190040</v>
      </c>
      <c r="J55" s="70">
        <v>347985</v>
      </c>
      <c r="K55" s="70">
        <v>250699</v>
      </c>
      <c r="L55" s="70">
        <v>250403</v>
      </c>
      <c r="M55" s="70">
        <v>250699</v>
      </c>
    </row>
    <row r="56" spans="1:13" s="1" customFormat="1" x14ac:dyDescent="0.2">
      <c r="A56" s="1" t="s">
        <v>88</v>
      </c>
      <c r="B56" s="70">
        <v>73100</v>
      </c>
      <c r="C56" s="70">
        <v>100945</v>
      </c>
      <c r="D56" s="70">
        <v>340419</v>
      </c>
      <c r="E56" s="70">
        <v>490311</v>
      </c>
      <c r="F56" s="70">
        <v>987466</v>
      </c>
      <c r="G56" s="70">
        <v>1447493</v>
      </c>
      <c r="H56" s="70">
        <v>557527</v>
      </c>
      <c r="I56" s="70">
        <v>573274</v>
      </c>
      <c r="J56" s="70">
        <v>590893</v>
      </c>
      <c r="K56" s="70">
        <v>922175</v>
      </c>
      <c r="L56" s="70">
        <v>952359</v>
      </c>
      <c r="M56" s="70">
        <v>1085212</v>
      </c>
    </row>
    <row r="57" spans="1:13" s="1" customFormat="1" x14ac:dyDescent="0.2">
      <c r="A57" s="1" t="s">
        <v>89</v>
      </c>
      <c r="B57" s="70">
        <v>0</v>
      </c>
      <c r="C57" s="70">
        <v>654</v>
      </c>
      <c r="D57" s="70">
        <v>940</v>
      </c>
      <c r="E57" s="70">
        <v>1349</v>
      </c>
      <c r="F57" s="70">
        <v>1955</v>
      </c>
      <c r="G57" s="70">
        <v>2884</v>
      </c>
      <c r="H57" s="70">
        <v>992</v>
      </c>
      <c r="I57" s="70">
        <v>945</v>
      </c>
      <c r="J57" s="70">
        <v>913</v>
      </c>
      <c r="K57" s="70">
        <v>911</v>
      </c>
      <c r="L57" s="70">
        <v>915</v>
      </c>
      <c r="M57" s="70">
        <v>923</v>
      </c>
    </row>
    <row r="58" spans="1:13" s="1" customFormat="1" x14ac:dyDescent="0.2">
      <c r="A58" s="1" t="s">
        <v>90</v>
      </c>
      <c r="B58" s="70">
        <v>0</v>
      </c>
      <c r="C58" s="70">
        <v>7111</v>
      </c>
      <c r="D58" s="70">
        <v>10162</v>
      </c>
      <c r="E58" s="70">
        <v>14478</v>
      </c>
      <c r="F58" s="70">
        <v>20845</v>
      </c>
      <c r="G58" s="70">
        <v>30564</v>
      </c>
      <c r="H58" s="70">
        <v>10449</v>
      </c>
      <c r="I58" s="70">
        <v>9882</v>
      </c>
      <c r="J58" s="70">
        <v>9489</v>
      </c>
      <c r="K58" s="70">
        <v>9404</v>
      </c>
      <c r="L58" s="70">
        <v>9392</v>
      </c>
      <c r="M58" s="70">
        <v>9407</v>
      </c>
    </row>
    <row r="59" spans="1:13" s="1" customFormat="1" x14ac:dyDescent="0.2">
      <c r="A59" s="71" t="s">
        <v>91</v>
      </c>
      <c r="B59" s="70">
        <f t="shared" ref="B59:M59" si="4">SUM(B44:B58)</f>
        <v>14675583</v>
      </c>
      <c r="C59" s="70">
        <f t="shared" si="4"/>
        <v>19730716</v>
      </c>
      <c r="D59" s="70">
        <f t="shared" si="4"/>
        <v>30094694</v>
      </c>
      <c r="E59" s="70">
        <f t="shared" si="4"/>
        <v>36361128</v>
      </c>
      <c r="F59" s="70">
        <f t="shared" si="4"/>
        <v>51952822</v>
      </c>
      <c r="G59" s="70">
        <f t="shared" si="4"/>
        <v>76046604</v>
      </c>
      <c r="H59" s="70">
        <f t="shared" si="4"/>
        <v>26867285</v>
      </c>
      <c r="I59" s="70">
        <f t="shared" si="4"/>
        <v>26417401</v>
      </c>
      <c r="J59" s="70">
        <f t="shared" si="4"/>
        <v>28940605</v>
      </c>
      <c r="K59" s="70">
        <f t="shared" si="4"/>
        <v>31017801</v>
      </c>
      <c r="L59" s="70">
        <f t="shared" si="4"/>
        <v>31447375</v>
      </c>
      <c r="M59" s="70">
        <f t="shared" si="4"/>
        <v>31102754</v>
      </c>
    </row>
    <row r="60" spans="1:13" s="1" customFormat="1" x14ac:dyDescent="0.2"/>
    <row r="61" spans="1:13" s="1" customFormat="1" x14ac:dyDescent="0.2"/>
    <row r="62" spans="1:13" s="1" customFormat="1" x14ac:dyDescent="0.2">
      <c r="A62" s="72" t="s">
        <v>92</v>
      </c>
      <c r="B62" s="1">
        <v>0</v>
      </c>
      <c r="C62" s="1">
        <v>0</v>
      </c>
      <c r="D62" s="1">
        <v>0</v>
      </c>
      <c r="E62" s="1">
        <v>0</v>
      </c>
      <c r="F62" s="1">
        <v>0</v>
      </c>
      <c r="G62" s="1">
        <v>0</v>
      </c>
      <c r="H62" s="1">
        <v>0</v>
      </c>
      <c r="I62" s="1">
        <v>0</v>
      </c>
      <c r="J62" s="1">
        <v>0</v>
      </c>
      <c r="K62" s="1">
        <v>0</v>
      </c>
      <c r="L62" s="1">
        <v>0</v>
      </c>
      <c r="M62" s="1">
        <v>0</v>
      </c>
    </row>
    <row r="63" spans="1:13" s="1" customFormat="1" x14ac:dyDescent="0.2">
      <c r="A63" s="1" t="s">
        <v>93</v>
      </c>
      <c r="B63" s="1">
        <v>0</v>
      </c>
      <c r="C63" s="1">
        <v>0</v>
      </c>
      <c r="D63" s="1">
        <v>0</v>
      </c>
      <c r="E63" s="1">
        <v>0</v>
      </c>
      <c r="F63" s="1">
        <v>0</v>
      </c>
      <c r="G63" s="1">
        <v>0</v>
      </c>
      <c r="H63" s="1">
        <v>0</v>
      </c>
      <c r="I63" s="1">
        <v>0</v>
      </c>
      <c r="J63" s="1">
        <v>0</v>
      </c>
      <c r="K63" s="1">
        <v>0</v>
      </c>
      <c r="L63" s="1">
        <v>0</v>
      </c>
      <c r="M63" s="1">
        <v>0</v>
      </c>
    </row>
    <row r="64" spans="1:13" s="1" customFormat="1" x14ac:dyDescent="0.2">
      <c r="A64" s="79" t="s">
        <v>94</v>
      </c>
      <c r="B64" s="1">
        <v>0</v>
      </c>
      <c r="C64" s="1">
        <v>0</v>
      </c>
      <c r="D64" s="1">
        <v>0</v>
      </c>
      <c r="E64" s="1">
        <v>0</v>
      </c>
      <c r="F64" s="1">
        <v>0</v>
      </c>
      <c r="G64" s="1">
        <v>0</v>
      </c>
      <c r="H64" s="1">
        <v>0</v>
      </c>
      <c r="I64" s="1">
        <v>0</v>
      </c>
      <c r="J64" s="1">
        <v>0</v>
      </c>
      <c r="K64" s="1">
        <v>0</v>
      </c>
      <c r="L64" s="1">
        <v>0</v>
      </c>
      <c r="M64" s="1">
        <v>0</v>
      </c>
    </row>
    <row r="65" spans="1:13" s="1" customFormat="1" ht="13.5" thickBot="1" x14ac:dyDescent="0.25"/>
    <row r="66" spans="1:13" s="1" customFormat="1" ht="13.5" thickBot="1" x14ac:dyDescent="0.25">
      <c r="A66" s="73" t="s">
        <v>2</v>
      </c>
      <c r="B66" s="74">
        <f>B64+B59</f>
        <v>14675583</v>
      </c>
      <c r="C66" s="74">
        <f t="shared" ref="C66:M66" si="5">C64+C59</f>
        <v>19730716</v>
      </c>
      <c r="D66" s="74">
        <f t="shared" si="5"/>
        <v>30094694</v>
      </c>
      <c r="E66" s="74">
        <f t="shared" si="5"/>
        <v>36361128</v>
      </c>
      <c r="F66" s="74">
        <f t="shared" si="5"/>
        <v>51952822</v>
      </c>
      <c r="G66" s="74">
        <f t="shared" si="5"/>
        <v>76046604</v>
      </c>
      <c r="H66" s="74">
        <f t="shared" si="5"/>
        <v>26867285</v>
      </c>
      <c r="I66" s="74">
        <f t="shared" si="5"/>
        <v>26417401</v>
      </c>
      <c r="J66" s="74">
        <f t="shared" si="5"/>
        <v>28940605</v>
      </c>
      <c r="K66" s="74">
        <f t="shared" si="5"/>
        <v>31017801</v>
      </c>
      <c r="L66" s="74">
        <f t="shared" si="5"/>
        <v>31447375</v>
      </c>
      <c r="M66" s="74">
        <f t="shared" si="5"/>
        <v>31102754</v>
      </c>
    </row>
    <row r="67" spans="1:13" s="1" customFormat="1" ht="13.5" thickBot="1" x14ac:dyDescent="0.25">
      <c r="A67" s="75" t="s">
        <v>95</v>
      </c>
      <c r="B67" s="76">
        <v>0.32629999999999998</v>
      </c>
      <c r="C67" s="76">
        <v>0.31369999999999998</v>
      </c>
      <c r="D67" s="76">
        <v>0.32540000000000002</v>
      </c>
      <c r="E67" s="76">
        <v>0.39029999999999998</v>
      </c>
      <c r="F67" s="76">
        <v>0.39119999999999999</v>
      </c>
      <c r="G67" s="76">
        <v>0.39169999999999999</v>
      </c>
      <c r="H67" s="76">
        <v>0.38940000000000002</v>
      </c>
      <c r="I67" s="76">
        <v>0.40229999999999999</v>
      </c>
      <c r="J67" s="76">
        <v>0.42670000000000002</v>
      </c>
      <c r="K67" s="76">
        <v>0.45700000000000002</v>
      </c>
      <c r="L67" s="76">
        <v>0.45569999999999999</v>
      </c>
      <c r="M67" s="76">
        <v>0.5171</v>
      </c>
    </row>
    <row r="68" spans="1:13" s="1" customFormat="1" x14ac:dyDescent="0.2">
      <c r="A68" s="149" t="s">
        <v>71</v>
      </c>
      <c r="B68" s="149"/>
      <c r="C68" s="149"/>
      <c r="D68" s="149"/>
      <c r="E68" s="78"/>
      <c r="F68" s="78"/>
      <c r="G68" s="78"/>
      <c r="H68" s="78"/>
      <c r="I68" s="78"/>
      <c r="J68" s="78"/>
      <c r="K68" s="78"/>
      <c r="L68" s="78"/>
      <c r="M68" s="78"/>
    </row>
    <row r="69" spans="1:13" s="1" customFormat="1" x14ac:dyDescent="0.2">
      <c r="B69" s="78"/>
      <c r="C69" s="78"/>
      <c r="D69" s="78"/>
      <c r="E69" s="78"/>
      <c r="F69" s="78"/>
      <c r="G69" s="78"/>
      <c r="H69" s="78"/>
      <c r="I69" s="78"/>
      <c r="J69" s="78"/>
      <c r="K69" s="78"/>
      <c r="L69" s="78"/>
      <c r="M69" s="78"/>
    </row>
    <row r="71" spans="1:13" ht="13.5" thickBot="1" x14ac:dyDescent="0.25">
      <c r="A71" s="155" t="s">
        <v>4</v>
      </c>
      <c r="B71" s="155"/>
      <c r="C71" s="155"/>
      <c r="D71" s="155"/>
      <c r="E71" s="155"/>
      <c r="F71" s="155"/>
      <c r="G71" s="155"/>
      <c r="H71" s="155"/>
      <c r="I71" s="155"/>
      <c r="J71" s="155"/>
      <c r="K71" s="155"/>
      <c r="L71" s="155"/>
      <c r="M71" s="155"/>
    </row>
    <row r="72" spans="1:13" x14ac:dyDescent="0.2">
      <c r="A72" s="80" t="s">
        <v>22</v>
      </c>
      <c r="B72" s="48">
        <v>1994</v>
      </c>
      <c r="C72" s="48">
        <v>1994</v>
      </c>
      <c r="D72" s="48">
        <v>1994</v>
      </c>
      <c r="E72" s="48">
        <v>1994</v>
      </c>
      <c r="F72" s="48">
        <v>1994</v>
      </c>
      <c r="G72" s="48">
        <v>1994</v>
      </c>
      <c r="H72" s="48">
        <v>1994</v>
      </c>
      <c r="I72" s="48">
        <v>1994</v>
      </c>
      <c r="J72" s="48">
        <v>1994</v>
      </c>
      <c r="K72" s="48">
        <v>1994</v>
      </c>
      <c r="L72" s="48">
        <v>1994</v>
      </c>
      <c r="M72" s="48">
        <v>1994</v>
      </c>
    </row>
    <row r="73" spans="1:13" ht="13.5" thickBot="1" x14ac:dyDescent="0.25">
      <c r="A73" s="81" t="s">
        <v>23</v>
      </c>
      <c r="B73" s="67" t="s">
        <v>8</v>
      </c>
      <c r="C73" s="67" t="s">
        <v>9</v>
      </c>
      <c r="D73" s="67" t="s">
        <v>10</v>
      </c>
      <c r="E73" s="67" t="s">
        <v>11</v>
      </c>
      <c r="F73" s="68" t="s">
        <v>12</v>
      </c>
      <c r="G73" s="68" t="s">
        <v>13</v>
      </c>
      <c r="H73" s="68" t="s">
        <v>14</v>
      </c>
      <c r="I73" s="68" t="s">
        <v>15</v>
      </c>
      <c r="J73" s="68" t="s">
        <v>16</v>
      </c>
      <c r="K73" s="68" t="s">
        <v>17</v>
      </c>
      <c r="L73" s="68" t="s">
        <v>18</v>
      </c>
      <c r="M73" s="69" t="s">
        <v>19</v>
      </c>
    </row>
    <row r="74" spans="1:13" s="1" customFormat="1" x14ac:dyDescent="0.2">
      <c r="A74" s="1" t="s">
        <v>78</v>
      </c>
      <c r="B74" s="70">
        <v>0</v>
      </c>
      <c r="C74" s="70">
        <v>0</v>
      </c>
      <c r="D74" s="70">
        <v>0</v>
      </c>
      <c r="E74" s="70">
        <v>0</v>
      </c>
      <c r="F74" s="70">
        <v>0</v>
      </c>
      <c r="G74" s="70">
        <v>0</v>
      </c>
      <c r="H74" s="70">
        <v>0</v>
      </c>
      <c r="I74" s="70">
        <v>0</v>
      </c>
      <c r="J74" s="70">
        <v>0</v>
      </c>
      <c r="K74" s="70">
        <v>0</v>
      </c>
      <c r="L74" s="70">
        <v>0</v>
      </c>
      <c r="M74" s="70">
        <v>0</v>
      </c>
    </row>
    <row r="75" spans="1:13" s="1" customFormat="1" x14ac:dyDescent="0.2">
      <c r="A75" s="1" t="s">
        <v>79</v>
      </c>
      <c r="B75" s="70">
        <v>0</v>
      </c>
      <c r="C75" s="70">
        <v>0</v>
      </c>
      <c r="D75" s="70">
        <v>0</v>
      </c>
      <c r="E75" s="70">
        <v>0</v>
      </c>
      <c r="F75" s="70">
        <v>0</v>
      </c>
      <c r="G75" s="70">
        <v>0</v>
      </c>
      <c r="H75" s="70">
        <v>0</v>
      </c>
      <c r="I75" s="70">
        <v>0</v>
      </c>
      <c r="J75" s="70">
        <v>0</v>
      </c>
      <c r="K75" s="70">
        <v>0</v>
      </c>
      <c r="L75" s="70">
        <v>0</v>
      </c>
      <c r="M75" s="70">
        <v>0</v>
      </c>
    </row>
    <row r="76" spans="1:13" s="1" customFormat="1" x14ac:dyDescent="0.2">
      <c r="A76" s="1" t="s">
        <v>0</v>
      </c>
      <c r="B76" s="70">
        <v>0</v>
      </c>
      <c r="C76" s="70">
        <v>0</v>
      </c>
      <c r="D76" s="70">
        <v>0</v>
      </c>
      <c r="E76" s="70">
        <v>0</v>
      </c>
      <c r="F76" s="70">
        <v>0</v>
      </c>
      <c r="G76" s="70">
        <v>0</v>
      </c>
      <c r="H76" s="70">
        <v>0</v>
      </c>
      <c r="I76" s="70">
        <v>0</v>
      </c>
      <c r="J76" s="70">
        <v>0</v>
      </c>
      <c r="K76" s="70">
        <v>0</v>
      </c>
      <c r="L76" s="70">
        <v>0</v>
      </c>
      <c r="M76" s="70">
        <v>0</v>
      </c>
    </row>
    <row r="77" spans="1:13" s="1" customFormat="1" x14ac:dyDescent="0.2">
      <c r="A77" s="1" t="s">
        <v>1</v>
      </c>
      <c r="B77" s="70">
        <v>0</v>
      </c>
      <c r="C77" s="70">
        <v>0</v>
      </c>
      <c r="D77" s="70">
        <v>0</v>
      </c>
      <c r="E77" s="70">
        <v>0</v>
      </c>
      <c r="F77" s="70">
        <v>0</v>
      </c>
      <c r="G77" s="70">
        <v>0</v>
      </c>
      <c r="H77" s="70">
        <v>0</v>
      </c>
      <c r="I77" s="70">
        <v>0</v>
      </c>
      <c r="J77" s="70">
        <v>0</v>
      </c>
      <c r="K77" s="70">
        <v>0</v>
      </c>
      <c r="L77" s="70">
        <v>0</v>
      </c>
      <c r="M77" s="70">
        <v>0</v>
      </c>
    </row>
    <row r="78" spans="1:13" s="1" customFormat="1" x14ac:dyDescent="0.2">
      <c r="A78" s="1" t="s">
        <v>80</v>
      </c>
      <c r="B78" s="70">
        <v>0</v>
      </c>
      <c r="C78" s="70">
        <v>0</v>
      </c>
      <c r="D78" s="70">
        <v>0</v>
      </c>
      <c r="E78" s="70">
        <v>0</v>
      </c>
      <c r="F78" s="70">
        <v>0</v>
      </c>
      <c r="G78" s="70">
        <v>0</v>
      </c>
      <c r="H78" s="70">
        <v>0</v>
      </c>
      <c r="I78" s="70">
        <v>0</v>
      </c>
      <c r="J78" s="70">
        <v>0</v>
      </c>
      <c r="K78" s="70">
        <v>0</v>
      </c>
      <c r="L78" s="70">
        <v>0</v>
      </c>
      <c r="M78" s="70">
        <v>0</v>
      </c>
    </row>
    <row r="79" spans="1:13" s="1" customFormat="1" x14ac:dyDescent="0.2">
      <c r="A79" s="1" t="s">
        <v>81</v>
      </c>
      <c r="B79" s="70">
        <v>3912400</v>
      </c>
      <c r="C79" s="70">
        <v>5654789</v>
      </c>
      <c r="D79" s="70">
        <v>8170211</v>
      </c>
      <c r="E79" s="70">
        <v>11616265</v>
      </c>
      <c r="F79" s="70">
        <v>16466293</v>
      </c>
      <c r="G79" s="70">
        <v>23693672</v>
      </c>
      <c r="H79" s="70">
        <v>9267975</v>
      </c>
      <c r="I79" s="70">
        <v>4971972</v>
      </c>
      <c r="J79" s="70">
        <v>5113453</v>
      </c>
      <c r="K79" s="70">
        <v>5183585</v>
      </c>
      <c r="L79" s="70">
        <v>5401188</v>
      </c>
      <c r="M79" s="70">
        <v>5512946</v>
      </c>
    </row>
    <row r="80" spans="1:13" s="1" customFormat="1" x14ac:dyDescent="0.2">
      <c r="A80" s="1" t="s">
        <v>82</v>
      </c>
      <c r="B80" s="70">
        <v>5577844</v>
      </c>
      <c r="C80" s="70">
        <v>8024352</v>
      </c>
      <c r="D80" s="70">
        <v>11772301</v>
      </c>
      <c r="E80" s="70">
        <v>16616573</v>
      </c>
      <c r="F80" s="70">
        <v>23748800</v>
      </c>
      <c r="G80" s="70">
        <v>34497212</v>
      </c>
      <c r="H80" s="70">
        <v>13099252</v>
      </c>
      <c r="I80" s="70">
        <v>13622419</v>
      </c>
      <c r="J80" s="70">
        <v>13870090</v>
      </c>
      <c r="K80" s="70">
        <v>14118691</v>
      </c>
      <c r="L80" s="70">
        <v>14528719</v>
      </c>
      <c r="M80" s="70">
        <v>14656792</v>
      </c>
    </row>
    <row r="81" spans="1:13" s="1" customFormat="1" x14ac:dyDescent="0.2">
      <c r="A81" s="1" t="s">
        <v>83</v>
      </c>
      <c r="B81" s="70">
        <v>456352</v>
      </c>
      <c r="C81" s="70">
        <v>654003</v>
      </c>
      <c r="D81" s="70">
        <v>1689938</v>
      </c>
      <c r="E81" s="70">
        <v>2444457</v>
      </c>
      <c r="F81" s="70">
        <v>3439033</v>
      </c>
      <c r="G81" s="70">
        <v>5122613</v>
      </c>
      <c r="H81" s="70">
        <v>1000430</v>
      </c>
      <c r="I81" s="70">
        <v>2798614</v>
      </c>
      <c r="J81" s="70">
        <v>2702009</v>
      </c>
      <c r="K81" s="70">
        <v>2718572</v>
      </c>
      <c r="L81" s="70">
        <v>2757438</v>
      </c>
      <c r="M81" s="70">
        <v>2806367</v>
      </c>
    </row>
    <row r="82" spans="1:13" s="1" customFormat="1" x14ac:dyDescent="0.2">
      <c r="A82" s="1" t="s">
        <v>84</v>
      </c>
      <c r="B82" s="70">
        <v>564758</v>
      </c>
      <c r="C82" s="70">
        <v>702570</v>
      </c>
      <c r="D82" s="70">
        <v>280149</v>
      </c>
      <c r="E82" s="70">
        <v>403362</v>
      </c>
      <c r="F82" s="70">
        <v>0</v>
      </c>
      <c r="G82" s="70">
        <v>0</v>
      </c>
      <c r="H82" s="70">
        <v>0</v>
      </c>
      <c r="I82" s="70">
        <v>0</v>
      </c>
      <c r="J82" s="70">
        <v>0</v>
      </c>
      <c r="K82" s="70">
        <v>0</v>
      </c>
      <c r="L82" s="70">
        <v>0</v>
      </c>
      <c r="M82" s="70">
        <v>0</v>
      </c>
    </row>
    <row r="83" spans="1:13" s="1" customFormat="1" x14ac:dyDescent="0.2">
      <c r="A83" s="1" t="s">
        <v>85</v>
      </c>
      <c r="B83" s="70">
        <v>0</v>
      </c>
      <c r="C83" s="70">
        <v>0</v>
      </c>
      <c r="D83" s="70">
        <v>0</v>
      </c>
      <c r="E83" s="70">
        <v>0</v>
      </c>
      <c r="F83" s="70">
        <v>0</v>
      </c>
      <c r="G83" s="70">
        <v>0</v>
      </c>
      <c r="H83" s="70">
        <v>0</v>
      </c>
      <c r="I83" s="70">
        <v>0</v>
      </c>
      <c r="J83" s="70">
        <v>0</v>
      </c>
      <c r="K83" s="70">
        <v>0</v>
      </c>
      <c r="L83" s="70">
        <v>0</v>
      </c>
      <c r="M83" s="70">
        <v>0</v>
      </c>
    </row>
    <row r="84" spans="1:13" s="1" customFormat="1" x14ac:dyDescent="0.2">
      <c r="A84" s="1" t="s">
        <v>86</v>
      </c>
      <c r="B84" s="70">
        <v>0</v>
      </c>
      <c r="C84" s="70">
        <v>0</v>
      </c>
      <c r="D84" s="70">
        <v>0</v>
      </c>
      <c r="E84" s="70">
        <v>0</v>
      </c>
      <c r="F84" s="70">
        <v>0</v>
      </c>
      <c r="G84" s="70">
        <v>0</v>
      </c>
      <c r="H84" s="70">
        <v>0</v>
      </c>
      <c r="I84" s="70">
        <v>0</v>
      </c>
      <c r="J84" s="70">
        <v>0</v>
      </c>
      <c r="K84" s="70">
        <v>0</v>
      </c>
      <c r="L84" s="70">
        <v>0</v>
      </c>
      <c r="M84" s="70">
        <v>0</v>
      </c>
    </row>
    <row r="85" spans="1:13" s="1" customFormat="1" x14ac:dyDescent="0.2">
      <c r="A85" s="1" t="s">
        <v>87</v>
      </c>
      <c r="B85" s="70">
        <v>0</v>
      </c>
      <c r="C85" s="70">
        <v>0</v>
      </c>
      <c r="D85" s="70">
        <v>0</v>
      </c>
      <c r="E85" s="70">
        <v>0</v>
      </c>
      <c r="F85" s="70">
        <v>0</v>
      </c>
      <c r="G85" s="70">
        <v>0</v>
      </c>
      <c r="H85" s="70">
        <v>0</v>
      </c>
      <c r="I85" s="70">
        <v>0</v>
      </c>
      <c r="J85" s="70">
        <v>0</v>
      </c>
      <c r="K85" s="70">
        <v>0</v>
      </c>
      <c r="L85" s="70">
        <v>0</v>
      </c>
      <c r="M85" s="70">
        <v>0</v>
      </c>
    </row>
    <row r="86" spans="1:13" s="1" customFormat="1" x14ac:dyDescent="0.2">
      <c r="A86" s="1" t="s">
        <v>88</v>
      </c>
      <c r="B86" s="70">
        <v>0</v>
      </c>
      <c r="C86" s="70">
        <v>0</v>
      </c>
      <c r="D86" s="70">
        <v>0</v>
      </c>
      <c r="E86" s="70">
        <v>0</v>
      </c>
      <c r="F86" s="70">
        <v>0</v>
      </c>
      <c r="G86" s="70">
        <v>0</v>
      </c>
      <c r="H86" s="70">
        <v>0</v>
      </c>
      <c r="I86" s="70">
        <v>0</v>
      </c>
      <c r="J86" s="70">
        <v>0</v>
      </c>
      <c r="K86" s="70">
        <v>0</v>
      </c>
      <c r="L86" s="70">
        <v>0</v>
      </c>
      <c r="M86" s="70">
        <v>0</v>
      </c>
    </row>
    <row r="87" spans="1:13" s="1" customFormat="1" x14ac:dyDescent="0.2">
      <c r="A87" s="1" t="s">
        <v>89</v>
      </c>
      <c r="B87" s="70">
        <v>0</v>
      </c>
      <c r="C87" s="70">
        <v>0</v>
      </c>
      <c r="D87" s="70">
        <v>0</v>
      </c>
      <c r="E87" s="70">
        <v>0</v>
      </c>
      <c r="F87" s="70">
        <v>0</v>
      </c>
      <c r="G87" s="70">
        <v>0</v>
      </c>
      <c r="H87" s="70">
        <v>0</v>
      </c>
      <c r="I87" s="70">
        <v>0</v>
      </c>
      <c r="J87" s="70">
        <v>0</v>
      </c>
      <c r="K87" s="70">
        <v>0</v>
      </c>
      <c r="L87" s="70">
        <v>0</v>
      </c>
      <c r="M87" s="70">
        <v>0</v>
      </c>
    </row>
    <row r="88" spans="1:13" s="1" customFormat="1" x14ac:dyDescent="0.2">
      <c r="A88" s="1" t="s">
        <v>90</v>
      </c>
      <c r="B88" s="70">
        <v>0</v>
      </c>
      <c r="C88" s="70">
        <v>0</v>
      </c>
      <c r="D88" s="70">
        <v>0</v>
      </c>
      <c r="E88" s="70">
        <v>0</v>
      </c>
      <c r="F88" s="70">
        <v>0</v>
      </c>
      <c r="G88" s="70">
        <v>0</v>
      </c>
      <c r="H88" s="70">
        <v>0</v>
      </c>
      <c r="I88" s="70">
        <v>0</v>
      </c>
      <c r="J88" s="70">
        <v>0</v>
      </c>
      <c r="K88" s="70">
        <v>0</v>
      </c>
      <c r="L88" s="70">
        <v>0</v>
      </c>
      <c r="M88" s="70">
        <v>0</v>
      </c>
    </row>
    <row r="89" spans="1:13" s="1" customFormat="1" x14ac:dyDescent="0.2">
      <c r="A89" s="71" t="s">
        <v>91</v>
      </c>
      <c r="B89" s="70">
        <f t="shared" ref="B89:M89" si="6">SUM(B74:B88)</f>
        <v>10511354</v>
      </c>
      <c r="C89" s="70">
        <f t="shared" si="6"/>
        <v>15035714</v>
      </c>
      <c r="D89" s="70">
        <f t="shared" si="6"/>
        <v>21912599</v>
      </c>
      <c r="E89" s="70">
        <f t="shared" si="6"/>
        <v>31080657</v>
      </c>
      <c r="F89" s="70">
        <f t="shared" si="6"/>
        <v>43654126</v>
      </c>
      <c r="G89" s="70">
        <f t="shared" si="6"/>
        <v>63313497</v>
      </c>
      <c r="H89" s="70">
        <f t="shared" si="6"/>
        <v>23367657</v>
      </c>
      <c r="I89" s="70">
        <f t="shared" si="6"/>
        <v>21393005</v>
      </c>
      <c r="J89" s="70">
        <f t="shared" si="6"/>
        <v>21685552</v>
      </c>
      <c r="K89" s="70">
        <f t="shared" si="6"/>
        <v>22020848</v>
      </c>
      <c r="L89" s="70">
        <f t="shared" si="6"/>
        <v>22687345</v>
      </c>
      <c r="M89" s="70">
        <f t="shared" si="6"/>
        <v>22976105</v>
      </c>
    </row>
    <row r="90" spans="1:13" s="1" customFormat="1" x14ac:dyDescent="0.2"/>
    <row r="91" spans="1:13" s="1" customFormat="1" x14ac:dyDescent="0.2"/>
    <row r="92" spans="1:13" s="1" customFormat="1" x14ac:dyDescent="0.2">
      <c r="A92" s="72" t="s">
        <v>92</v>
      </c>
      <c r="B92" s="70">
        <v>19785739</v>
      </c>
      <c r="C92" s="70">
        <v>28130611</v>
      </c>
      <c r="D92" s="70">
        <v>40488465</v>
      </c>
      <c r="E92" s="70">
        <v>25728636</v>
      </c>
      <c r="F92" s="70">
        <v>37198051</v>
      </c>
      <c r="G92" s="70">
        <v>54768775</v>
      </c>
      <c r="H92" s="70">
        <v>18798807</v>
      </c>
      <c r="I92" s="70">
        <v>17852799</v>
      </c>
      <c r="J92" s="70">
        <v>17204833</v>
      </c>
      <c r="K92" s="70">
        <v>14828411</v>
      </c>
      <c r="L92" s="70">
        <v>14870477</v>
      </c>
      <c r="M92" s="70">
        <v>6068946</v>
      </c>
    </row>
    <row r="93" spans="1:13" s="1" customFormat="1" x14ac:dyDescent="0.2">
      <c r="A93" s="1" t="s">
        <v>93</v>
      </c>
      <c r="B93" s="70">
        <v>0</v>
      </c>
      <c r="C93" s="70">
        <v>0</v>
      </c>
      <c r="D93" s="70">
        <v>0</v>
      </c>
      <c r="E93" s="70">
        <v>0</v>
      </c>
      <c r="F93" s="70">
        <v>0</v>
      </c>
      <c r="G93" s="70">
        <v>0</v>
      </c>
      <c r="H93" s="70">
        <v>0</v>
      </c>
      <c r="I93" s="70">
        <v>0</v>
      </c>
      <c r="J93" s="70">
        <v>0</v>
      </c>
      <c r="K93" s="70">
        <v>0</v>
      </c>
      <c r="L93" s="70">
        <v>0</v>
      </c>
      <c r="M93" s="70">
        <v>0</v>
      </c>
    </row>
    <row r="94" spans="1:13" s="1" customFormat="1" x14ac:dyDescent="0.2">
      <c r="A94" s="79" t="s">
        <v>94</v>
      </c>
      <c r="B94" s="70">
        <f t="shared" ref="B94:M94" si="7">SUM(B92:B93)</f>
        <v>19785739</v>
      </c>
      <c r="C94" s="70">
        <f t="shared" si="7"/>
        <v>28130611</v>
      </c>
      <c r="D94" s="70">
        <f t="shared" si="7"/>
        <v>40488465</v>
      </c>
      <c r="E94" s="70">
        <f t="shared" si="7"/>
        <v>25728636</v>
      </c>
      <c r="F94" s="70">
        <f t="shared" si="7"/>
        <v>37198051</v>
      </c>
      <c r="G94" s="70">
        <f t="shared" si="7"/>
        <v>54768775</v>
      </c>
      <c r="H94" s="70">
        <f t="shared" si="7"/>
        <v>18798807</v>
      </c>
      <c r="I94" s="70">
        <f t="shared" si="7"/>
        <v>17852799</v>
      </c>
      <c r="J94" s="70">
        <f t="shared" si="7"/>
        <v>17204833</v>
      </c>
      <c r="K94" s="70">
        <f t="shared" si="7"/>
        <v>14828411</v>
      </c>
      <c r="L94" s="70">
        <f t="shared" si="7"/>
        <v>14870477</v>
      </c>
      <c r="M94" s="70">
        <f t="shared" si="7"/>
        <v>6068946</v>
      </c>
    </row>
    <row r="95" spans="1:13" s="1" customFormat="1" ht="13.5" thickBot="1" x14ac:dyDescent="0.25"/>
    <row r="96" spans="1:13" s="1" customFormat="1" ht="13.5" thickBot="1" x14ac:dyDescent="0.25">
      <c r="A96" s="73" t="s">
        <v>2</v>
      </c>
      <c r="B96" s="74">
        <f>B89+B94</f>
        <v>30297093</v>
      </c>
      <c r="C96" s="74">
        <f t="shared" ref="C96:M96" si="8">C89+C94</f>
        <v>43166325</v>
      </c>
      <c r="D96" s="74">
        <f t="shared" si="8"/>
        <v>62401064</v>
      </c>
      <c r="E96" s="74">
        <f t="shared" si="8"/>
        <v>56809293</v>
      </c>
      <c r="F96" s="74">
        <f t="shared" si="8"/>
        <v>80852177</v>
      </c>
      <c r="G96" s="74">
        <f t="shared" si="8"/>
        <v>118082272</v>
      </c>
      <c r="H96" s="74">
        <f t="shared" si="8"/>
        <v>42166464</v>
      </c>
      <c r="I96" s="74">
        <f t="shared" si="8"/>
        <v>39245804</v>
      </c>
      <c r="J96" s="74">
        <f t="shared" si="8"/>
        <v>38890385</v>
      </c>
      <c r="K96" s="74">
        <f t="shared" si="8"/>
        <v>36849259</v>
      </c>
      <c r="L96" s="74">
        <f t="shared" si="8"/>
        <v>37557822</v>
      </c>
      <c r="M96" s="74">
        <f t="shared" si="8"/>
        <v>29045051</v>
      </c>
    </row>
    <row r="97" spans="1:13" s="1" customFormat="1" ht="13.5" thickBot="1" x14ac:dyDescent="0.25">
      <c r="A97" s="75" t="s">
        <v>95</v>
      </c>
      <c r="B97" s="77">
        <v>0.67369999999999997</v>
      </c>
      <c r="C97" s="77">
        <v>0.68630000000000002</v>
      </c>
      <c r="D97" s="77">
        <v>0.67459999999999998</v>
      </c>
      <c r="E97" s="77">
        <v>0.60970000000000002</v>
      </c>
      <c r="F97" s="77">
        <v>0.60880000000000001</v>
      </c>
      <c r="G97" s="77">
        <v>0.60830000000000006</v>
      </c>
      <c r="H97" s="77">
        <v>0.61060000000000003</v>
      </c>
      <c r="I97" s="77">
        <v>0.59770000000000001</v>
      </c>
      <c r="J97" s="77">
        <v>0.57329999999999992</v>
      </c>
      <c r="K97" s="77">
        <v>0.54299999999999993</v>
      </c>
      <c r="L97" s="77">
        <v>0.54430000000000001</v>
      </c>
      <c r="M97" s="77">
        <v>0.4829</v>
      </c>
    </row>
    <row r="98" spans="1:13" x14ac:dyDescent="0.2">
      <c r="A98" s="149" t="s">
        <v>71</v>
      </c>
      <c r="B98" s="149"/>
      <c r="C98" s="149"/>
      <c r="D98" s="149"/>
    </row>
  </sheetData>
  <mergeCells count="6">
    <mergeCell ref="A10:M10"/>
    <mergeCell ref="A41:M41"/>
    <mergeCell ref="A98:D98"/>
    <mergeCell ref="A68:D68"/>
    <mergeCell ref="A38:D38"/>
    <mergeCell ref="A71:M71"/>
  </mergeCells>
  <phoneticPr fontId="7" type="noConversion"/>
  <pageMargins left="0.78740157499999996" right="0.78740157499999996" top="0.49" bottom="0.47" header="0.49212598499999999" footer="0.49212598499999999"/>
  <pageSetup paperSize="9" scale="4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51"/>
  <sheetViews>
    <sheetView workbookViewId="0">
      <selection activeCell="J16" sqref="J16"/>
    </sheetView>
  </sheetViews>
  <sheetFormatPr defaultRowHeight="12.75" x14ac:dyDescent="0.2"/>
  <cols>
    <col min="1" max="1" width="26.140625" style="8" bestFit="1" customWidth="1"/>
    <col min="2" max="13" width="13.85546875" style="8" bestFit="1" customWidth="1"/>
    <col min="14" max="16384" width="9.140625" style="8"/>
  </cols>
  <sheetData>
    <row r="1" spans="1:13" ht="26.25" x14ac:dyDescent="0.4">
      <c r="A1" s="31" t="s">
        <v>74</v>
      </c>
      <c r="B1" s="32" t="s">
        <v>72</v>
      </c>
      <c r="C1" s="33"/>
      <c r="D1" s="34"/>
      <c r="E1" s="35"/>
    </row>
    <row r="2" spans="1:13" x14ac:dyDescent="0.2">
      <c r="A2" s="32"/>
      <c r="B2" s="33"/>
      <c r="C2" s="33"/>
      <c r="D2" s="34"/>
      <c r="E2" s="35"/>
    </row>
    <row r="3" spans="1:13" x14ac:dyDescent="0.2">
      <c r="A3" s="36" t="s">
        <v>75</v>
      </c>
      <c r="B3" s="28"/>
      <c r="C3" s="28"/>
      <c r="D3" s="37"/>
      <c r="E3" s="37"/>
    </row>
    <row r="4" spans="1:13" x14ac:dyDescent="0.2">
      <c r="A4" s="36" t="s">
        <v>76</v>
      </c>
      <c r="B4" s="28"/>
      <c r="C4" s="28"/>
      <c r="D4" s="37"/>
      <c r="E4" s="37"/>
    </row>
    <row r="5" spans="1:13" x14ac:dyDescent="0.2">
      <c r="A5" s="17"/>
      <c r="B5" s="17"/>
      <c r="C5" s="17"/>
      <c r="D5" s="17"/>
      <c r="E5" s="17"/>
    </row>
    <row r="6" spans="1:13" x14ac:dyDescent="0.2">
      <c r="A6" s="28" t="s">
        <v>73</v>
      </c>
      <c r="B6" s="28"/>
      <c r="C6" s="28"/>
      <c r="D6" s="28"/>
      <c r="E6" s="28"/>
    </row>
    <row r="7" spans="1:13" x14ac:dyDescent="0.2">
      <c r="A7" s="123" t="s">
        <v>100</v>
      </c>
      <c r="B7" s="123"/>
      <c r="C7" s="123"/>
      <c r="D7" s="123"/>
      <c r="E7" s="123"/>
    </row>
    <row r="8" spans="1:13" ht="13.5" customHeight="1" x14ac:dyDescent="0.2">
      <c r="A8" t="s">
        <v>59</v>
      </c>
      <c r="B8" s="7"/>
      <c r="C8" s="1"/>
      <c r="D8" s="1"/>
      <c r="E8" s="1"/>
      <c r="F8" s="6"/>
      <c r="G8" s="6"/>
      <c r="H8" s="6"/>
      <c r="I8" s="6"/>
      <c r="J8" s="6"/>
      <c r="K8" s="6"/>
      <c r="L8" s="6"/>
      <c r="M8" s="6"/>
    </row>
    <row r="9" spans="1:13" ht="13.5" thickBot="1" x14ac:dyDescent="0.25">
      <c r="A9" s="155" t="s">
        <v>2</v>
      </c>
      <c r="B9" s="155"/>
      <c r="C9" s="155"/>
      <c r="D9" s="155"/>
      <c r="E9" s="155"/>
      <c r="F9" s="155"/>
      <c r="G9" s="155"/>
      <c r="H9" s="155"/>
      <c r="I9" s="155"/>
      <c r="J9" s="155"/>
      <c r="K9" s="155"/>
      <c r="L9" s="155"/>
      <c r="M9" s="155"/>
    </row>
    <row r="10" spans="1:13" x14ac:dyDescent="0.2">
      <c r="A10" s="47" t="s">
        <v>22</v>
      </c>
      <c r="B10" s="48" t="s">
        <v>7</v>
      </c>
      <c r="C10" s="48" t="s">
        <v>7</v>
      </c>
      <c r="D10" s="48" t="s">
        <v>7</v>
      </c>
      <c r="E10" s="48" t="s">
        <v>7</v>
      </c>
      <c r="F10" s="48" t="s">
        <v>7</v>
      </c>
      <c r="G10" s="48" t="s">
        <v>7</v>
      </c>
      <c r="H10" s="48" t="s">
        <v>7</v>
      </c>
      <c r="I10" s="48" t="s">
        <v>7</v>
      </c>
      <c r="J10" s="48" t="s">
        <v>7</v>
      </c>
      <c r="K10" s="48" t="s">
        <v>7</v>
      </c>
      <c r="L10" s="48" t="s">
        <v>7</v>
      </c>
      <c r="M10" s="49" t="s">
        <v>7</v>
      </c>
    </row>
    <row r="11" spans="1:13" x14ac:dyDescent="0.2">
      <c r="A11" s="46" t="s">
        <v>23</v>
      </c>
      <c r="B11" s="52" t="s">
        <v>8</v>
      </c>
      <c r="C11" s="52" t="s">
        <v>9</v>
      </c>
      <c r="D11" s="52" t="s">
        <v>10</v>
      </c>
      <c r="E11" s="52" t="s">
        <v>11</v>
      </c>
      <c r="F11" s="41" t="s">
        <v>12</v>
      </c>
      <c r="G11" s="41" t="s">
        <v>13</v>
      </c>
      <c r="H11" s="41" t="s">
        <v>14</v>
      </c>
      <c r="I11" s="41" t="s">
        <v>15</v>
      </c>
      <c r="J11" s="41" t="s">
        <v>16</v>
      </c>
      <c r="K11" s="41" t="s">
        <v>17</v>
      </c>
      <c r="L11" s="41" t="s">
        <v>18</v>
      </c>
      <c r="M11" s="50" t="s">
        <v>19</v>
      </c>
    </row>
    <row r="12" spans="1:13" x14ac:dyDescent="0.2">
      <c r="A12" s="51" t="s">
        <v>24</v>
      </c>
      <c r="B12" s="6">
        <f t="shared" ref="B12:M12" si="0">SUM(B14:B40)</f>
        <v>28634725.909000002</v>
      </c>
      <c r="C12" s="6">
        <f t="shared" si="0"/>
        <v>24340321.247999996</v>
      </c>
      <c r="D12" s="6">
        <f t="shared" si="0"/>
        <v>23629871.114000004</v>
      </c>
      <c r="E12" s="6">
        <f t="shared" si="0"/>
        <v>24511938.938385017</v>
      </c>
      <c r="F12" s="6">
        <f t="shared" si="0"/>
        <v>29365510.268455759</v>
      </c>
      <c r="G12" s="6">
        <f t="shared" si="0"/>
        <v>30053099.908382971</v>
      </c>
      <c r="H12" s="6">
        <f t="shared" si="0"/>
        <v>25795836.008447148</v>
      </c>
      <c r="I12" s="6">
        <f t="shared" si="0"/>
        <v>21101715.118314777</v>
      </c>
      <c r="J12" s="6">
        <f t="shared" si="0"/>
        <v>20740877.709311306</v>
      </c>
      <c r="K12" s="6">
        <f t="shared" si="0"/>
        <v>19140322.575919256</v>
      </c>
      <c r="L12" s="6">
        <f t="shared" si="0"/>
        <v>18383433.996444423</v>
      </c>
      <c r="M12" s="6">
        <f t="shared" si="0"/>
        <v>19494678.81768686</v>
      </c>
    </row>
    <row r="13" spans="1:13" x14ac:dyDescent="0.2">
      <c r="A13" s="1"/>
      <c r="B13" s="1"/>
      <c r="C13" s="1"/>
      <c r="D13" s="1"/>
      <c r="E13" s="1"/>
      <c r="F13" s="1"/>
      <c r="G13" s="3"/>
      <c r="H13" s="1"/>
      <c r="I13" s="1"/>
      <c r="J13" s="1"/>
      <c r="K13" s="1"/>
      <c r="L13" s="1"/>
      <c r="M13" s="1"/>
    </row>
    <row r="14" spans="1:13" x14ac:dyDescent="0.2">
      <c r="A14" s="9" t="s">
        <v>25</v>
      </c>
      <c r="B14" s="4">
        <v>40532.498</v>
      </c>
      <c r="C14" s="4">
        <v>41361.207000000002</v>
      </c>
      <c r="D14" s="4">
        <v>41818.343999999997</v>
      </c>
      <c r="E14" s="4">
        <v>43202.05</v>
      </c>
      <c r="F14" s="4">
        <v>44132.75630178702</v>
      </c>
      <c r="G14" s="4">
        <v>45428.804578842304</v>
      </c>
      <c r="H14" s="4">
        <v>46770.109324906996</v>
      </c>
      <c r="I14" s="4">
        <v>48022.139563010496</v>
      </c>
      <c r="J14" s="4">
        <v>47552.588950676705</v>
      </c>
      <c r="K14" s="4">
        <v>48421.730666458403</v>
      </c>
      <c r="L14" s="4">
        <v>49183.285206849265</v>
      </c>
      <c r="M14" s="4">
        <v>49949.948242291459</v>
      </c>
    </row>
    <row r="15" spans="1:13" x14ac:dyDescent="0.2">
      <c r="A15" s="9" t="s">
        <v>26</v>
      </c>
      <c r="B15" s="4">
        <v>0</v>
      </c>
      <c r="C15" s="4">
        <v>0</v>
      </c>
      <c r="D15" s="4">
        <v>0</v>
      </c>
      <c r="E15" s="4">
        <v>0</v>
      </c>
      <c r="F15" s="4">
        <v>0</v>
      </c>
      <c r="G15" s="4">
        <v>0</v>
      </c>
      <c r="H15" s="4">
        <v>0</v>
      </c>
      <c r="I15" s="4">
        <v>0</v>
      </c>
      <c r="J15" s="4">
        <v>0</v>
      </c>
      <c r="K15" s="4">
        <v>0</v>
      </c>
      <c r="L15" s="4">
        <v>0</v>
      </c>
      <c r="M15" s="4">
        <v>0</v>
      </c>
    </row>
    <row r="16" spans="1:13" x14ac:dyDescent="0.2">
      <c r="A16" s="9" t="s">
        <v>27</v>
      </c>
      <c r="B16" s="4">
        <v>0</v>
      </c>
      <c r="C16" s="4">
        <v>0</v>
      </c>
      <c r="D16" s="4">
        <v>0</v>
      </c>
      <c r="E16" s="4">
        <v>0</v>
      </c>
      <c r="F16" s="4">
        <v>0</v>
      </c>
      <c r="G16" s="4">
        <v>0</v>
      </c>
      <c r="H16" s="4">
        <v>0</v>
      </c>
      <c r="I16" s="4">
        <v>0</v>
      </c>
      <c r="J16" s="4">
        <v>0</v>
      </c>
      <c r="K16" s="4">
        <v>0</v>
      </c>
      <c r="L16" s="4">
        <v>0</v>
      </c>
      <c r="M16" s="4">
        <v>0</v>
      </c>
    </row>
    <row r="17" spans="1:13" x14ac:dyDescent="0.2">
      <c r="A17" s="9" t="s">
        <v>28</v>
      </c>
      <c r="B17" s="4">
        <v>0</v>
      </c>
      <c r="C17" s="4">
        <v>0</v>
      </c>
      <c r="D17" s="4">
        <v>0</v>
      </c>
      <c r="E17" s="4">
        <v>0</v>
      </c>
      <c r="F17" s="4">
        <v>0</v>
      </c>
      <c r="G17" s="4">
        <v>0</v>
      </c>
      <c r="H17" s="4">
        <v>0</v>
      </c>
      <c r="I17" s="4">
        <v>0</v>
      </c>
      <c r="J17" s="4">
        <v>0</v>
      </c>
      <c r="K17" s="4">
        <v>0</v>
      </c>
      <c r="L17" s="4">
        <v>0</v>
      </c>
      <c r="M17" s="4">
        <v>0</v>
      </c>
    </row>
    <row r="18" spans="1:13" x14ac:dyDescent="0.2">
      <c r="A18" s="9" t="s">
        <v>29</v>
      </c>
      <c r="B18" s="4">
        <v>0</v>
      </c>
      <c r="C18" s="4">
        <v>0</v>
      </c>
      <c r="D18" s="4">
        <v>0</v>
      </c>
      <c r="E18" s="4">
        <v>0</v>
      </c>
      <c r="F18" s="4">
        <v>0</v>
      </c>
      <c r="G18" s="4">
        <v>0</v>
      </c>
      <c r="H18" s="4">
        <v>0</v>
      </c>
      <c r="I18" s="4">
        <v>0</v>
      </c>
      <c r="J18" s="4">
        <v>0</v>
      </c>
      <c r="K18" s="4">
        <v>0</v>
      </c>
      <c r="L18" s="4">
        <v>0</v>
      </c>
      <c r="M18" s="4">
        <v>0</v>
      </c>
    </row>
    <row r="19" spans="1:13" x14ac:dyDescent="0.2">
      <c r="A19" s="9" t="s">
        <v>30</v>
      </c>
      <c r="B19" s="4">
        <v>0</v>
      </c>
      <c r="C19" s="4">
        <v>0</v>
      </c>
      <c r="D19" s="4">
        <v>0</v>
      </c>
      <c r="E19" s="4">
        <v>0</v>
      </c>
      <c r="F19" s="4">
        <v>0</v>
      </c>
      <c r="G19" s="4">
        <v>0</v>
      </c>
      <c r="H19" s="4">
        <v>0</v>
      </c>
      <c r="I19" s="4">
        <v>0</v>
      </c>
      <c r="J19" s="4">
        <v>0</v>
      </c>
      <c r="K19" s="4">
        <v>0</v>
      </c>
      <c r="L19" s="4">
        <v>0</v>
      </c>
      <c r="M19" s="4">
        <v>0</v>
      </c>
    </row>
    <row r="20" spans="1:13" x14ac:dyDescent="0.2">
      <c r="A20" s="9" t="s">
        <v>31</v>
      </c>
      <c r="B20" s="4">
        <v>0</v>
      </c>
      <c r="C20" s="4">
        <v>0</v>
      </c>
      <c r="D20" s="4">
        <v>0</v>
      </c>
      <c r="E20" s="4">
        <v>0</v>
      </c>
      <c r="F20" s="4">
        <v>0</v>
      </c>
      <c r="G20" s="4">
        <v>0</v>
      </c>
      <c r="H20" s="4">
        <v>0</v>
      </c>
      <c r="I20" s="4">
        <v>0</v>
      </c>
      <c r="J20" s="4">
        <v>0</v>
      </c>
      <c r="K20" s="4">
        <v>0</v>
      </c>
      <c r="L20" s="4">
        <v>0</v>
      </c>
      <c r="M20" s="4">
        <v>0</v>
      </c>
    </row>
    <row r="21" spans="1:13" x14ac:dyDescent="0.2">
      <c r="A21" s="9" t="s">
        <v>32</v>
      </c>
      <c r="B21" s="4">
        <v>0</v>
      </c>
      <c r="C21" s="4">
        <v>0</v>
      </c>
      <c r="D21" s="4">
        <v>0</v>
      </c>
      <c r="E21" s="4">
        <v>0</v>
      </c>
      <c r="F21" s="4">
        <v>0</v>
      </c>
      <c r="G21" s="4">
        <v>0</v>
      </c>
      <c r="H21" s="4">
        <v>0</v>
      </c>
      <c r="I21" s="4">
        <v>0</v>
      </c>
      <c r="J21" s="4">
        <v>0</v>
      </c>
      <c r="K21" s="4">
        <v>0</v>
      </c>
      <c r="L21" s="4">
        <v>0</v>
      </c>
      <c r="M21" s="4">
        <v>0</v>
      </c>
    </row>
    <row r="22" spans="1:13" x14ac:dyDescent="0.2">
      <c r="A22" s="9" t="s">
        <v>33</v>
      </c>
      <c r="B22" s="4">
        <v>0</v>
      </c>
      <c r="C22" s="4">
        <v>0</v>
      </c>
      <c r="D22" s="4">
        <v>0</v>
      </c>
      <c r="E22" s="4">
        <v>0</v>
      </c>
      <c r="F22" s="4">
        <v>0</v>
      </c>
      <c r="G22" s="4">
        <v>0</v>
      </c>
      <c r="H22" s="4">
        <v>0</v>
      </c>
      <c r="I22" s="4">
        <v>0</v>
      </c>
      <c r="J22" s="4">
        <v>0</v>
      </c>
      <c r="K22" s="4">
        <v>0</v>
      </c>
      <c r="L22" s="4">
        <v>0</v>
      </c>
      <c r="M22" s="4">
        <v>0</v>
      </c>
    </row>
    <row r="23" spans="1:13" x14ac:dyDescent="0.2">
      <c r="A23" s="9" t="s">
        <v>34</v>
      </c>
      <c r="B23" s="4">
        <v>0</v>
      </c>
      <c r="C23" s="4">
        <v>0</v>
      </c>
      <c r="D23" s="4">
        <v>0</v>
      </c>
      <c r="E23" s="4">
        <v>0</v>
      </c>
      <c r="F23" s="4">
        <v>0</v>
      </c>
      <c r="G23" s="4">
        <v>0</v>
      </c>
      <c r="H23" s="4">
        <v>0</v>
      </c>
      <c r="I23" s="4">
        <v>0</v>
      </c>
      <c r="J23" s="4">
        <v>0</v>
      </c>
      <c r="K23" s="4">
        <v>0</v>
      </c>
      <c r="L23" s="4">
        <v>0</v>
      </c>
      <c r="M23" s="4">
        <v>0</v>
      </c>
    </row>
    <row r="24" spans="1:13" x14ac:dyDescent="0.2">
      <c r="A24" s="9" t="s">
        <v>35</v>
      </c>
      <c r="B24" s="4">
        <v>0</v>
      </c>
      <c r="C24" s="4">
        <v>0</v>
      </c>
      <c r="D24" s="4">
        <v>0</v>
      </c>
      <c r="E24" s="4">
        <v>0</v>
      </c>
      <c r="F24" s="4">
        <v>0</v>
      </c>
      <c r="G24" s="4">
        <v>0</v>
      </c>
      <c r="H24" s="4">
        <v>0</v>
      </c>
      <c r="I24" s="4">
        <v>0</v>
      </c>
      <c r="J24" s="4">
        <v>0</v>
      </c>
      <c r="K24" s="4">
        <v>0</v>
      </c>
      <c r="L24" s="4">
        <v>0</v>
      </c>
      <c r="M24" s="4">
        <v>0</v>
      </c>
    </row>
    <row r="25" spans="1:13" x14ac:dyDescent="0.2">
      <c r="A25" s="9" t="s">
        <v>36</v>
      </c>
      <c r="B25" s="4">
        <v>0</v>
      </c>
      <c r="C25" s="4">
        <v>0</v>
      </c>
      <c r="D25" s="4">
        <v>0</v>
      </c>
      <c r="E25" s="4">
        <v>0</v>
      </c>
      <c r="F25" s="4">
        <v>0</v>
      </c>
      <c r="G25" s="4">
        <v>0</v>
      </c>
      <c r="H25" s="4">
        <v>0</v>
      </c>
      <c r="I25" s="4">
        <v>0</v>
      </c>
      <c r="J25" s="4">
        <v>0</v>
      </c>
      <c r="K25" s="4">
        <v>0</v>
      </c>
      <c r="L25" s="4">
        <v>0</v>
      </c>
      <c r="M25" s="4">
        <v>0</v>
      </c>
    </row>
    <row r="26" spans="1:13" x14ac:dyDescent="0.2">
      <c r="A26" s="9" t="s">
        <v>37</v>
      </c>
      <c r="B26" s="4">
        <v>0</v>
      </c>
      <c r="C26" s="4">
        <v>0</v>
      </c>
      <c r="D26" s="4">
        <v>0</v>
      </c>
      <c r="E26" s="4">
        <v>0</v>
      </c>
      <c r="F26" s="4">
        <v>0</v>
      </c>
      <c r="G26" s="4">
        <v>0</v>
      </c>
      <c r="H26" s="4">
        <v>0</v>
      </c>
      <c r="I26" s="4">
        <v>0</v>
      </c>
      <c r="J26" s="4">
        <v>0</v>
      </c>
      <c r="K26" s="4">
        <v>0</v>
      </c>
      <c r="L26" s="4">
        <v>0</v>
      </c>
      <c r="M26" s="4">
        <v>0</v>
      </c>
    </row>
    <row r="27" spans="1:13" x14ac:dyDescent="0.2">
      <c r="A27" s="9" t="s">
        <v>38</v>
      </c>
      <c r="B27" s="4">
        <v>0</v>
      </c>
      <c r="C27" s="4">
        <v>0</v>
      </c>
      <c r="D27" s="4">
        <v>0</v>
      </c>
      <c r="E27" s="4">
        <v>0</v>
      </c>
      <c r="F27" s="4">
        <v>0</v>
      </c>
      <c r="G27" s="4">
        <v>0</v>
      </c>
      <c r="H27" s="4">
        <v>0</v>
      </c>
      <c r="I27" s="4">
        <v>0</v>
      </c>
      <c r="J27" s="4">
        <v>0</v>
      </c>
      <c r="K27" s="4">
        <v>0</v>
      </c>
      <c r="L27" s="4">
        <v>0</v>
      </c>
      <c r="M27" s="4">
        <v>0</v>
      </c>
    </row>
    <row r="28" spans="1:13" x14ac:dyDescent="0.2">
      <c r="A28" s="9" t="s">
        <v>39</v>
      </c>
      <c r="B28" s="4">
        <v>7325543.0960000008</v>
      </c>
      <c r="C28" s="4">
        <v>5044084.3149999995</v>
      </c>
      <c r="D28" s="4">
        <v>4311491.7359999996</v>
      </c>
      <c r="E28" s="4">
        <v>1974798.3</v>
      </c>
      <c r="F28" s="4">
        <v>1995523.7334262719</v>
      </c>
      <c r="G28" s="4">
        <v>2054977.9421010839</v>
      </c>
      <c r="H28" s="4">
        <v>2101934.9437824362</v>
      </c>
      <c r="I28" s="4">
        <v>2158552.5085924719</v>
      </c>
      <c r="J28" s="4">
        <v>2153753.4200263484</v>
      </c>
      <c r="K28" s="4">
        <v>2175267.652523892</v>
      </c>
      <c r="L28" s="4">
        <v>2211652.4957448961</v>
      </c>
      <c r="M28" s="4">
        <v>2238662.026512804</v>
      </c>
    </row>
    <row r="29" spans="1:13" x14ac:dyDescent="0.2">
      <c r="A29" s="9" t="s">
        <v>40</v>
      </c>
      <c r="B29" s="4">
        <v>1860731.425</v>
      </c>
      <c r="C29" s="4">
        <v>1876357.666</v>
      </c>
      <c r="D29" s="4">
        <v>1929788.5789999999</v>
      </c>
      <c r="E29" s="4">
        <v>1999571.62</v>
      </c>
      <c r="F29" s="4">
        <v>2074169.571534378</v>
      </c>
      <c r="G29" s="4">
        <v>2143886.1606512619</v>
      </c>
      <c r="H29" s="4">
        <v>1224417.1193764692</v>
      </c>
      <c r="I29" s="4">
        <v>1261576.293027052</v>
      </c>
      <c r="J29" s="4">
        <v>973441.20070779207</v>
      </c>
      <c r="K29" s="4">
        <v>993571.65943799203</v>
      </c>
      <c r="L29" s="4">
        <v>1011970.5663582621</v>
      </c>
      <c r="M29" s="4">
        <v>1029986.14457547</v>
      </c>
    </row>
    <row r="30" spans="1:13" x14ac:dyDescent="0.2">
      <c r="A30" s="9" t="s">
        <v>41</v>
      </c>
      <c r="B30" s="4">
        <v>11990320.242000001</v>
      </c>
      <c r="C30" s="4">
        <v>9840193.5830000006</v>
      </c>
      <c r="D30" s="4">
        <v>8910426.216</v>
      </c>
      <c r="E30" s="4">
        <v>11844814.509</v>
      </c>
      <c r="F30" s="4">
        <v>16560891.6231717</v>
      </c>
      <c r="G30" s="4">
        <v>16899392.846577778</v>
      </c>
      <c r="H30" s="4">
        <v>13315718.836318186</v>
      </c>
      <c r="I30" s="4">
        <v>8700881.64970644</v>
      </c>
      <c r="J30" s="4">
        <v>8691457.5065294709</v>
      </c>
      <c r="K30" s="4">
        <v>7089989.6860272596</v>
      </c>
      <c r="L30" s="4">
        <v>6229557.43500649</v>
      </c>
      <c r="M30" s="4">
        <v>6111567.1499638995</v>
      </c>
    </row>
    <row r="31" spans="1:13" x14ac:dyDescent="0.2">
      <c r="A31" s="9" t="s">
        <v>42</v>
      </c>
      <c r="B31" s="4">
        <v>5025.4350000000004</v>
      </c>
      <c r="C31" s="4">
        <v>4829.1009999999997</v>
      </c>
      <c r="D31" s="4">
        <v>4955.8540000000003</v>
      </c>
      <c r="E31" s="4">
        <v>4858.3663850152998</v>
      </c>
      <c r="F31" s="4">
        <v>4630.5861017200004</v>
      </c>
      <c r="G31" s="4">
        <v>10238.655841670001</v>
      </c>
      <c r="H31" s="4">
        <v>9966.7722925439994</v>
      </c>
      <c r="I31" s="4">
        <v>18927.967135077</v>
      </c>
      <c r="J31" s="4">
        <v>20683.622367008</v>
      </c>
      <c r="K31" s="4">
        <v>25265.156281347998</v>
      </c>
      <c r="L31" s="4">
        <v>31590.868275415</v>
      </c>
      <c r="M31" s="4">
        <v>35470.386205252995</v>
      </c>
    </row>
    <row r="32" spans="1:13" x14ac:dyDescent="0.2">
      <c r="A32" s="9" t="s">
        <v>43</v>
      </c>
      <c r="B32" s="4">
        <v>0</v>
      </c>
      <c r="C32" s="4">
        <v>0</v>
      </c>
      <c r="D32" s="4">
        <v>0</v>
      </c>
      <c r="E32" s="4">
        <v>0</v>
      </c>
      <c r="F32" s="4">
        <v>0</v>
      </c>
      <c r="G32" s="4">
        <v>0</v>
      </c>
      <c r="H32" s="4">
        <v>0</v>
      </c>
      <c r="I32" s="4">
        <v>0</v>
      </c>
      <c r="J32" s="4">
        <v>0</v>
      </c>
      <c r="K32" s="4">
        <v>0</v>
      </c>
      <c r="L32" s="4">
        <v>0</v>
      </c>
      <c r="M32" s="4">
        <v>0</v>
      </c>
    </row>
    <row r="33" spans="1:13" x14ac:dyDescent="0.2">
      <c r="A33" s="9" t="s">
        <v>44</v>
      </c>
      <c r="B33" s="4">
        <v>6037489</v>
      </c>
      <c r="C33" s="4">
        <v>6128503</v>
      </c>
      <c r="D33" s="4">
        <v>6477293</v>
      </c>
      <c r="E33" s="4">
        <v>6625822</v>
      </c>
      <c r="F33" s="4">
        <v>6601442</v>
      </c>
      <c r="G33" s="4">
        <v>6746822</v>
      </c>
      <c r="H33" s="4">
        <v>6876789.6251409678</v>
      </c>
      <c r="I33" s="4">
        <v>6363543.2662846837</v>
      </c>
      <c r="J33" s="4">
        <v>6246101.2229756005</v>
      </c>
      <c r="K33" s="4">
        <v>6155194.0091107134</v>
      </c>
      <c r="L33" s="4">
        <v>6042676.6812026734</v>
      </c>
      <c r="M33" s="4">
        <v>5936174.555311949</v>
      </c>
    </row>
    <row r="34" spans="1:13" x14ac:dyDescent="0.2">
      <c r="A34" s="9" t="s">
        <v>45</v>
      </c>
      <c r="B34" s="4">
        <v>249513.53700000001</v>
      </c>
      <c r="C34" s="4">
        <v>252328.83</v>
      </c>
      <c r="D34" s="4">
        <v>265515.62</v>
      </c>
      <c r="E34" s="4">
        <v>262372.62</v>
      </c>
      <c r="F34" s="4">
        <v>260361.18375815803</v>
      </c>
      <c r="G34" s="4">
        <v>264959.11764992599</v>
      </c>
      <c r="H34" s="4">
        <v>268982.37652279</v>
      </c>
      <c r="I34" s="4">
        <v>273292.97290510603</v>
      </c>
      <c r="J34" s="4">
        <v>274154.90679439803</v>
      </c>
      <c r="K34" s="4">
        <v>267806.48915589799</v>
      </c>
      <c r="L34" s="4">
        <v>269114.98810851196</v>
      </c>
      <c r="M34" s="4">
        <v>270757.66033775196</v>
      </c>
    </row>
    <row r="35" spans="1:13" x14ac:dyDescent="0.2">
      <c r="A35" s="9" t="s">
        <v>46</v>
      </c>
      <c r="B35" s="4">
        <v>0</v>
      </c>
      <c r="C35" s="4">
        <v>0</v>
      </c>
      <c r="D35" s="4">
        <v>0</v>
      </c>
      <c r="E35" s="4">
        <v>0</v>
      </c>
      <c r="F35" s="4">
        <v>0</v>
      </c>
      <c r="G35" s="4">
        <v>0</v>
      </c>
      <c r="H35" s="4">
        <v>0</v>
      </c>
      <c r="I35" s="4">
        <v>0</v>
      </c>
      <c r="J35" s="4">
        <v>0</v>
      </c>
      <c r="K35" s="4">
        <v>0</v>
      </c>
      <c r="L35" s="4">
        <v>0</v>
      </c>
      <c r="M35" s="4">
        <v>0</v>
      </c>
    </row>
    <row r="36" spans="1:13" x14ac:dyDescent="0.2">
      <c r="A36" s="9" t="s">
        <v>47</v>
      </c>
      <c r="B36" s="4">
        <v>1115287.08</v>
      </c>
      <c r="C36" s="4">
        <v>1143208.7879999999</v>
      </c>
      <c r="D36" s="4">
        <v>1678616.432</v>
      </c>
      <c r="E36" s="4">
        <v>1746342.831</v>
      </c>
      <c r="F36" s="4">
        <v>1814275.1746817452</v>
      </c>
      <c r="G36" s="4">
        <v>1877121.1399804058</v>
      </c>
      <c r="H36" s="4">
        <v>1940825.052024849</v>
      </c>
      <c r="I36" s="4">
        <v>2266312.8672259366</v>
      </c>
      <c r="J36" s="4">
        <v>2323085.5091550089</v>
      </c>
      <c r="K36" s="4">
        <v>2374064.8966016932</v>
      </c>
      <c r="L36" s="4">
        <v>2526888.1450523259</v>
      </c>
      <c r="M36" s="4">
        <v>2572314.2993146437</v>
      </c>
    </row>
    <row r="37" spans="1:13" x14ac:dyDescent="0.2">
      <c r="A37" s="9" t="s">
        <v>48</v>
      </c>
      <c r="B37" s="4">
        <v>924.1</v>
      </c>
      <c r="C37" s="4">
        <v>940.06</v>
      </c>
      <c r="D37" s="4">
        <v>996.09500000000003</v>
      </c>
      <c r="E37" s="4">
        <v>1021.2190000000001</v>
      </c>
      <c r="F37" s="4">
        <v>1019.82048</v>
      </c>
      <c r="G37" s="4">
        <v>1044.857002</v>
      </c>
      <c r="H37" s="4">
        <v>1067.2280639999999</v>
      </c>
      <c r="I37" s="4">
        <v>1091.4422749999999</v>
      </c>
      <c r="J37" s="4">
        <v>1102.0654050000001</v>
      </c>
      <c r="K37" s="4">
        <v>1118.2423140000001</v>
      </c>
      <c r="L37" s="4">
        <v>1130.8368889999999</v>
      </c>
      <c r="M37" s="4">
        <v>1145.4416189999999</v>
      </c>
    </row>
    <row r="38" spans="1:13" x14ac:dyDescent="0.2">
      <c r="A38" s="9" t="s">
        <v>49</v>
      </c>
      <c r="B38" s="4">
        <v>9359.4959999999992</v>
      </c>
      <c r="C38" s="4">
        <v>8514.6980000000003</v>
      </c>
      <c r="D38" s="4">
        <v>8969.2379999999994</v>
      </c>
      <c r="E38" s="4">
        <v>9135.4230000000007</v>
      </c>
      <c r="F38" s="4">
        <v>9063.8189999999995</v>
      </c>
      <c r="G38" s="4">
        <v>9228.384</v>
      </c>
      <c r="H38" s="4">
        <v>9363.9455999999991</v>
      </c>
      <c r="I38" s="4">
        <v>9514.0115999999998</v>
      </c>
      <c r="J38" s="4">
        <v>9545.6664000000001</v>
      </c>
      <c r="K38" s="4">
        <v>9623.0538000000015</v>
      </c>
      <c r="L38" s="4">
        <v>9668.6945999999989</v>
      </c>
      <c r="M38" s="4">
        <v>9711.1764000000003</v>
      </c>
    </row>
    <row r="39" spans="1:13" x14ac:dyDescent="0.2">
      <c r="A39" s="9" t="s">
        <v>50</v>
      </c>
      <c r="B39" s="4">
        <v>0</v>
      </c>
      <c r="C39" s="4">
        <v>0</v>
      </c>
      <c r="D39" s="4">
        <v>0</v>
      </c>
      <c r="E39" s="4">
        <v>0</v>
      </c>
      <c r="F39" s="4">
        <v>0</v>
      </c>
      <c r="G39" s="4">
        <v>0</v>
      </c>
      <c r="H39" s="4">
        <v>0</v>
      </c>
      <c r="I39" s="4">
        <v>0</v>
      </c>
      <c r="J39" s="4">
        <v>0</v>
      </c>
      <c r="K39" s="4">
        <v>0</v>
      </c>
      <c r="L39" s="4">
        <v>0</v>
      </c>
      <c r="M39" s="4">
        <v>1238940.0292038</v>
      </c>
    </row>
    <row r="40" spans="1:13" x14ac:dyDescent="0.2">
      <c r="A40" s="9" t="s">
        <v>51</v>
      </c>
      <c r="B40" s="4">
        <v>0</v>
      </c>
      <c r="C40" s="4">
        <v>0</v>
      </c>
      <c r="D40" s="4">
        <v>0</v>
      </c>
      <c r="E40" s="4">
        <v>0</v>
      </c>
      <c r="F40" s="4">
        <v>0</v>
      </c>
      <c r="G40" s="4">
        <v>0</v>
      </c>
      <c r="H40" s="4">
        <v>0</v>
      </c>
      <c r="I40" s="4">
        <v>0</v>
      </c>
      <c r="J40" s="4">
        <v>0</v>
      </c>
      <c r="K40" s="4">
        <v>0</v>
      </c>
      <c r="L40" s="4">
        <v>0</v>
      </c>
      <c r="M40" s="4">
        <v>0</v>
      </c>
    </row>
    <row r="41" spans="1:13" x14ac:dyDescent="0.2">
      <c r="A41" s="1"/>
      <c r="B41" s="4"/>
      <c r="C41" s="4"/>
      <c r="D41" s="4"/>
      <c r="E41" s="4"/>
      <c r="F41" s="4"/>
      <c r="G41" s="4"/>
      <c r="H41" s="4"/>
      <c r="I41" s="4"/>
      <c r="J41" s="4"/>
      <c r="K41" s="4"/>
      <c r="L41" s="4"/>
      <c r="M41" s="4"/>
    </row>
    <row r="42" spans="1:13" x14ac:dyDescent="0.2">
      <c r="A42" s="9" t="s">
        <v>52</v>
      </c>
      <c r="B42" s="4">
        <f t="shared" ref="B42:M42" si="1">SUM(B44:B50)</f>
        <v>33909082.711000003</v>
      </c>
      <c r="C42" s="4">
        <f t="shared" si="1"/>
        <v>39397522.608000003</v>
      </c>
      <c r="D42" s="4">
        <f t="shared" si="1"/>
        <v>42251673.306000002</v>
      </c>
      <c r="E42" s="4">
        <f t="shared" si="1"/>
        <v>44891997.153999999</v>
      </c>
      <c r="F42" s="4">
        <f t="shared" si="1"/>
        <v>42402679.792196162</v>
      </c>
      <c r="G42" s="4">
        <f t="shared" si="1"/>
        <v>46258814.792706847</v>
      </c>
      <c r="H42" s="4">
        <f t="shared" si="1"/>
        <v>50373051.218144506</v>
      </c>
      <c r="I42" s="4">
        <f t="shared" si="1"/>
        <v>55919055.205109693</v>
      </c>
      <c r="J42" s="4">
        <f t="shared" si="1"/>
        <v>58370183.632256493</v>
      </c>
      <c r="K42" s="4">
        <f t="shared" si="1"/>
        <v>60928053.818898126</v>
      </c>
      <c r="L42" s="4">
        <f t="shared" si="1"/>
        <v>63382667.968449041</v>
      </c>
      <c r="M42" s="4">
        <f t="shared" si="1"/>
        <v>66097929.085110635</v>
      </c>
    </row>
    <row r="43" spans="1:13" x14ac:dyDescent="0.2">
      <c r="A43" s="1"/>
      <c r="B43" s="4"/>
      <c r="C43" s="4"/>
      <c r="D43" s="4"/>
      <c r="E43" s="4"/>
      <c r="F43" s="4"/>
      <c r="G43" s="4"/>
      <c r="H43" s="4"/>
      <c r="I43" s="4"/>
      <c r="J43" s="4"/>
      <c r="K43" s="4"/>
      <c r="L43" s="4"/>
      <c r="M43" s="4"/>
    </row>
    <row r="44" spans="1:13" x14ac:dyDescent="0.2">
      <c r="A44" s="9" t="s">
        <v>53</v>
      </c>
      <c r="B44" s="4">
        <v>0</v>
      </c>
      <c r="C44" s="4">
        <v>0</v>
      </c>
      <c r="D44" s="4">
        <v>0</v>
      </c>
      <c r="E44" s="4">
        <v>0</v>
      </c>
      <c r="F44" s="4">
        <v>0</v>
      </c>
      <c r="G44" s="4">
        <v>0</v>
      </c>
      <c r="H44" s="4">
        <v>0</v>
      </c>
      <c r="I44" s="4">
        <v>0</v>
      </c>
      <c r="J44" s="4">
        <v>0</v>
      </c>
      <c r="K44" s="4">
        <v>0</v>
      </c>
      <c r="L44" s="4">
        <v>0</v>
      </c>
      <c r="M44" s="4">
        <v>0</v>
      </c>
    </row>
    <row r="45" spans="1:13" x14ac:dyDescent="0.2">
      <c r="A45" s="9" t="s">
        <v>1</v>
      </c>
      <c r="B45" s="4">
        <v>8531679.3959999997</v>
      </c>
      <c r="C45" s="4">
        <v>10379642.884</v>
      </c>
      <c r="D45" s="4">
        <v>12947058.005000001</v>
      </c>
      <c r="E45" s="4">
        <v>13536694.771</v>
      </c>
      <c r="F45" s="4">
        <v>13766869</v>
      </c>
      <c r="G45" s="4">
        <v>15888043</v>
      </c>
      <c r="H45" s="4">
        <v>16517069.5</v>
      </c>
      <c r="I45" s="4">
        <v>17140013</v>
      </c>
      <c r="J45" s="4">
        <v>17698230.5</v>
      </c>
      <c r="K45" s="4">
        <v>18233841</v>
      </c>
      <c r="L45" s="4">
        <v>18746225</v>
      </c>
      <c r="M45" s="4">
        <v>18460282.5</v>
      </c>
    </row>
    <row r="46" spans="1:13" x14ac:dyDescent="0.2">
      <c r="A46" s="9" t="s">
        <v>0</v>
      </c>
      <c r="B46" s="4">
        <v>1545215.591</v>
      </c>
      <c r="C46" s="4">
        <v>3630198.6880000001</v>
      </c>
      <c r="D46" s="4">
        <v>5790118.2479999997</v>
      </c>
      <c r="E46" s="4">
        <v>5873973.4700000007</v>
      </c>
      <c r="F46" s="4">
        <v>3200000</v>
      </c>
      <c r="G46" s="4">
        <v>1582123.007</v>
      </c>
      <c r="H46" s="4">
        <v>4621315.0379999997</v>
      </c>
      <c r="I46" s="4">
        <v>8787299.5020000003</v>
      </c>
      <c r="J46" s="4">
        <v>10761854.915999999</v>
      </c>
      <c r="K46" s="4">
        <v>12730286.043</v>
      </c>
      <c r="L46" s="4">
        <v>14557137.045</v>
      </c>
      <c r="M46" s="4">
        <v>19588115.727959998</v>
      </c>
    </row>
    <row r="47" spans="1:13" x14ac:dyDescent="0.2">
      <c r="A47" s="9" t="s">
        <v>54</v>
      </c>
      <c r="B47" s="4">
        <v>16265683.959000001</v>
      </c>
      <c r="C47" s="4">
        <v>15229395.108999999</v>
      </c>
      <c r="D47" s="4">
        <v>14208417.696</v>
      </c>
      <c r="E47" s="4">
        <v>14021951.945</v>
      </c>
      <c r="F47" s="4">
        <v>13614716.6745</v>
      </c>
      <c r="G47" s="4">
        <v>13469899.838500001</v>
      </c>
      <c r="H47" s="4">
        <v>13249059.6535</v>
      </c>
      <c r="I47" s="4">
        <v>13065564.149</v>
      </c>
      <c r="J47" s="4">
        <v>12499907.91</v>
      </c>
      <c r="K47" s="4">
        <v>12085348.908</v>
      </c>
      <c r="L47" s="4">
        <v>11742119.517000001</v>
      </c>
      <c r="M47" s="4">
        <v>11335825.248999998</v>
      </c>
    </row>
    <row r="48" spans="1:13" x14ac:dyDescent="0.2">
      <c r="A48" s="9" t="s">
        <v>55</v>
      </c>
      <c r="B48" s="4">
        <v>7566503.7650000006</v>
      </c>
      <c r="C48" s="4">
        <v>10158285.927000001</v>
      </c>
      <c r="D48" s="4">
        <v>9306079.3570000008</v>
      </c>
      <c r="E48" s="4">
        <v>11459376.968</v>
      </c>
      <c r="F48" s="4">
        <v>11821094.117696162</v>
      </c>
      <c r="G48" s="4">
        <v>15318748.947206851</v>
      </c>
      <c r="H48" s="4">
        <v>15985607.026644507</v>
      </c>
      <c r="I48" s="4">
        <v>16926178.554109693</v>
      </c>
      <c r="J48" s="4">
        <v>17410190.306256492</v>
      </c>
      <c r="K48" s="4">
        <v>17878577.867898133</v>
      </c>
      <c r="L48" s="4">
        <v>18337186.406449035</v>
      </c>
      <c r="M48" s="4">
        <v>16713705.608150642</v>
      </c>
    </row>
    <row r="49" spans="1:13" x14ac:dyDescent="0.2">
      <c r="A49" s="9" t="s">
        <v>56</v>
      </c>
      <c r="B49" s="4">
        <v>0</v>
      </c>
      <c r="C49" s="4">
        <v>0</v>
      </c>
      <c r="D49" s="4">
        <v>0</v>
      </c>
      <c r="E49" s="4">
        <v>0</v>
      </c>
      <c r="F49" s="4">
        <v>0</v>
      </c>
      <c r="G49" s="4">
        <v>0</v>
      </c>
      <c r="H49" s="4">
        <v>0</v>
      </c>
      <c r="I49" s="4">
        <v>0</v>
      </c>
      <c r="J49" s="4">
        <v>0</v>
      </c>
      <c r="K49" s="4">
        <v>0</v>
      </c>
      <c r="L49" s="4">
        <v>0</v>
      </c>
      <c r="M49" s="4">
        <v>0</v>
      </c>
    </row>
    <row r="50" spans="1:13" x14ac:dyDescent="0.2">
      <c r="A50" s="9" t="s">
        <v>57</v>
      </c>
      <c r="B50" s="4">
        <v>0</v>
      </c>
      <c r="C50" s="4">
        <v>0</v>
      </c>
      <c r="D50" s="4">
        <v>0</v>
      </c>
      <c r="E50" s="4">
        <v>0</v>
      </c>
      <c r="F50" s="4">
        <v>0</v>
      </c>
      <c r="G50" s="4">
        <v>0</v>
      </c>
      <c r="H50" s="4">
        <v>0</v>
      </c>
      <c r="I50" s="4">
        <v>0</v>
      </c>
      <c r="J50" s="4">
        <v>0</v>
      </c>
      <c r="K50" s="4">
        <v>0</v>
      </c>
      <c r="L50" s="4">
        <v>0</v>
      </c>
      <c r="M50" s="4">
        <v>0</v>
      </c>
    </row>
    <row r="51" spans="1:13" ht="13.5" thickBot="1" x14ac:dyDescent="0.25">
      <c r="A51" s="1"/>
      <c r="B51" s="1"/>
      <c r="C51" s="1"/>
      <c r="D51" s="1"/>
      <c r="E51" s="1"/>
      <c r="F51" s="1"/>
      <c r="G51" s="1"/>
      <c r="H51" s="1"/>
      <c r="I51" s="1"/>
      <c r="J51" s="1"/>
      <c r="K51" s="1"/>
      <c r="L51" s="1"/>
      <c r="M51" s="1"/>
    </row>
    <row r="52" spans="1:13" ht="14.25" thickTop="1" thickBot="1" x14ac:dyDescent="0.25">
      <c r="A52" s="89" t="s">
        <v>58</v>
      </c>
      <c r="B52" s="90">
        <f t="shared" ref="B52:M52" si="2">B12+B42</f>
        <v>62543808.620000005</v>
      </c>
      <c r="C52" s="90">
        <f t="shared" si="2"/>
        <v>63737843.855999999</v>
      </c>
      <c r="D52" s="90">
        <f t="shared" si="2"/>
        <v>65881544.420000002</v>
      </c>
      <c r="E52" s="90">
        <f t="shared" si="2"/>
        <v>69403936.092385024</v>
      </c>
      <c r="F52" s="90">
        <f t="shared" si="2"/>
        <v>71768190.060651928</v>
      </c>
      <c r="G52" s="90">
        <f t="shared" si="2"/>
        <v>76311914.701089814</v>
      </c>
      <c r="H52" s="90">
        <f t="shared" si="2"/>
        <v>76168887.226591647</v>
      </c>
      <c r="I52" s="90">
        <f t="shared" si="2"/>
        <v>77020770.323424473</v>
      </c>
      <c r="J52" s="90">
        <f t="shared" si="2"/>
        <v>79111061.341567799</v>
      </c>
      <c r="K52" s="90">
        <f t="shared" si="2"/>
        <v>80068376.394817382</v>
      </c>
      <c r="L52" s="90">
        <f t="shared" si="2"/>
        <v>81766101.96489346</v>
      </c>
      <c r="M52" s="90">
        <f t="shared" si="2"/>
        <v>85592607.90279749</v>
      </c>
    </row>
    <row r="53" spans="1:13" ht="13.5" thickBot="1" x14ac:dyDescent="0.25">
      <c r="A53" s="91" t="s">
        <v>5</v>
      </c>
      <c r="B53" s="77">
        <v>0.58618110393587586</v>
      </c>
      <c r="C53" s="77">
        <v>0.61053896238738015</v>
      </c>
      <c r="D53" s="77">
        <v>0.7902127983334658</v>
      </c>
      <c r="E53" s="77">
        <v>0.86509193802148621</v>
      </c>
      <c r="F53" s="77">
        <v>0.6751842128093587</v>
      </c>
      <c r="G53" s="77">
        <v>0.68267193296160866</v>
      </c>
      <c r="H53" s="77">
        <v>0.9163148368000551</v>
      </c>
      <c r="I53" s="77">
        <v>0.57575331877036084</v>
      </c>
      <c r="J53" s="77">
        <v>0.69813749015860083</v>
      </c>
      <c r="K53" s="77">
        <v>0.9975697164250511</v>
      </c>
      <c r="L53" s="77">
        <v>1.0169128014442743</v>
      </c>
      <c r="M53" s="77">
        <v>0.69447935411395711</v>
      </c>
    </row>
    <row r="54" spans="1:13" ht="13.5" thickBot="1" x14ac:dyDescent="0.25">
      <c r="A54" s="92" t="s">
        <v>6</v>
      </c>
      <c r="B54" s="93">
        <v>0.41381889606412403</v>
      </c>
      <c r="C54" s="93">
        <v>0.38946103761261996</v>
      </c>
      <c r="D54" s="93">
        <v>0.49575031937275088</v>
      </c>
      <c r="E54" s="93">
        <v>0.50836363962672393</v>
      </c>
      <c r="F54" s="93">
        <v>0.50999891539075648</v>
      </c>
      <c r="G54" s="93">
        <v>0.48871336433803109</v>
      </c>
      <c r="H54" s="93">
        <v>0.49571757981612652</v>
      </c>
      <c r="I54" s="93">
        <v>0.42424668122963904</v>
      </c>
      <c r="J54" s="93">
        <v>0.48991042727690898</v>
      </c>
      <c r="K54" s="93">
        <v>0.47493389395860336</v>
      </c>
      <c r="L54" s="93">
        <v>0.47367971505840029</v>
      </c>
      <c r="M54" s="93">
        <v>0.305520645886043</v>
      </c>
    </row>
    <row r="55" spans="1:13" ht="13.5" thickTop="1" x14ac:dyDescent="0.2">
      <c r="A55" s="149" t="s">
        <v>71</v>
      </c>
      <c r="B55" s="149"/>
      <c r="C55" s="149"/>
      <c r="D55" s="149"/>
      <c r="E55" s="5"/>
      <c r="F55" s="5"/>
      <c r="G55" s="5"/>
      <c r="H55" s="5"/>
      <c r="I55" s="5"/>
      <c r="J55" s="5"/>
      <c r="K55" s="5"/>
      <c r="L55" s="5"/>
      <c r="M55" s="5"/>
    </row>
    <row r="56" spans="1:13" x14ac:dyDescent="0.2">
      <c r="B56" s="1"/>
      <c r="C56" s="1"/>
      <c r="D56" s="1"/>
      <c r="E56" s="1"/>
      <c r="F56" s="1"/>
      <c r="G56" s="1"/>
      <c r="H56" s="1"/>
      <c r="I56" s="1"/>
      <c r="J56" s="1"/>
      <c r="K56" s="1"/>
      <c r="L56" s="1"/>
      <c r="M56" s="1"/>
    </row>
    <row r="57" spans="1:13" x14ac:dyDescent="0.2">
      <c r="B57" s="1"/>
      <c r="C57" s="1"/>
      <c r="D57" s="1"/>
      <c r="E57" s="1"/>
      <c r="F57" s="1"/>
      <c r="G57" s="1"/>
      <c r="H57" s="1"/>
      <c r="I57" s="1"/>
      <c r="J57" s="1"/>
      <c r="K57" s="1"/>
      <c r="L57" s="1"/>
      <c r="M57" s="1"/>
    </row>
    <row r="58" spans="1:13" ht="13.5" thickBot="1" x14ac:dyDescent="0.25">
      <c r="A58" s="150" t="s">
        <v>3</v>
      </c>
      <c r="B58" s="150"/>
      <c r="C58" s="150"/>
      <c r="D58" s="150"/>
      <c r="E58" s="150"/>
      <c r="F58" s="150"/>
      <c r="G58" s="150"/>
      <c r="H58" s="150"/>
      <c r="I58" s="150"/>
      <c r="J58" s="150"/>
      <c r="K58" s="150"/>
      <c r="L58" s="150"/>
      <c r="M58" s="150"/>
    </row>
    <row r="59" spans="1:13" ht="13.5" thickTop="1" x14ac:dyDescent="0.2">
      <c r="A59" s="59" t="s">
        <v>22</v>
      </c>
      <c r="B59" s="60" t="s">
        <v>7</v>
      </c>
      <c r="C59" s="60" t="s">
        <v>7</v>
      </c>
      <c r="D59" s="60" t="s">
        <v>7</v>
      </c>
      <c r="E59" s="60" t="s">
        <v>7</v>
      </c>
      <c r="F59" s="60" t="s">
        <v>7</v>
      </c>
      <c r="G59" s="60" t="s">
        <v>7</v>
      </c>
      <c r="H59" s="60" t="s">
        <v>7</v>
      </c>
      <c r="I59" s="60" t="s">
        <v>7</v>
      </c>
      <c r="J59" s="60" t="s">
        <v>7</v>
      </c>
      <c r="K59" s="60" t="s">
        <v>7</v>
      </c>
      <c r="L59" s="60" t="s">
        <v>7</v>
      </c>
      <c r="M59" s="60" t="s">
        <v>7</v>
      </c>
    </row>
    <row r="60" spans="1:13" ht="13.5" thickBot="1" x14ac:dyDescent="0.25">
      <c r="A60" s="61" t="s">
        <v>23</v>
      </c>
      <c r="B60" s="62" t="s">
        <v>8</v>
      </c>
      <c r="C60" s="62" t="s">
        <v>9</v>
      </c>
      <c r="D60" s="62" t="s">
        <v>12</v>
      </c>
      <c r="E60" s="62" t="s">
        <v>11</v>
      </c>
      <c r="F60" s="61" t="s">
        <v>12</v>
      </c>
      <c r="G60" s="61" t="s">
        <v>13</v>
      </c>
      <c r="H60" s="61" t="s">
        <v>14</v>
      </c>
      <c r="I60" s="63" t="s">
        <v>15</v>
      </c>
      <c r="J60" s="61" t="s">
        <v>16</v>
      </c>
      <c r="K60" s="61" t="s">
        <v>17</v>
      </c>
      <c r="L60" s="61" t="s">
        <v>18</v>
      </c>
      <c r="M60" s="61" t="s">
        <v>19</v>
      </c>
    </row>
    <row r="61" spans="1:13" ht="13.5" thickTop="1" x14ac:dyDescent="0.2">
      <c r="A61" s="10" t="s">
        <v>24</v>
      </c>
      <c r="B61" s="2">
        <f t="shared" ref="B61:M61" si="3">SUM(B63:B89)</f>
        <v>16861099.612000003</v>
      </c>
      <c r="C61" s="2">
        <f t="shared" si="3"/>
        <v>14418408.945000002</v>
      </c>
      <c r="D61" s="2">
        <f t="shared" si="3"/>
        <v>13000154.935999999</v>
      </c>
      <c r="E61" s="2">
        <f t="shared" si="3"/>
        <v>16074078.023385016</v>
      </c>
      <c r="F61" s="2">
        <f t="shared" si="3"/>
        <v>20932738.65894248</v>
      </c>
      <c r="G61" s="2">
        <f t="shared" si="3"/>
        <v>21420087.408882931</v>
      </c>
      <c r="H61" s="2">
        <f t="shared" si="3"/>
        <v>16989480.803457454</v>
      </c>
      <c r="I61" s="2">
        <f t="shared" si="3"/>
        <v>12756330.453454304</v>
      </c>
      <c r="J61" s="2">
        <f t="shared" si="3"/>
        <v>12517042.446158344</v>
      </c>
      <c r="K61" s="2">
        <f t="shared" si="3"/>
        <v>10987347.475546751</v>
      </c>
      <c r="L61" s="2">
        <f t="shared" si="3"/>
        <v>10309266.21442597</v>
      </c>
      <c r="M61" s="2">
        <f t="shared" si="3"/>
        <v>11501886.737630308</v>
      </c>
    </row>
    <row r="62" spans="1:13" x14ac:dyDescent="0.2">
      <c r="A62" s="1"/>
      <c r="B62" s="1"/>
      <c r="C62" s="1"/>
      <c r="D62" s="1"/>
      <c r="E62" s="1"/>
      <c r="F62" s="1"/>
      <c r="G62" s="1"/>
      <c r="H62" s="1"/>
      <c r="I62" s="1"/>
      <c r="J62" s="1"/>
      <c r="K62" s="1"/>
      <c r="L62" s="1"/>
      <c r="M62" s="1"/>
    </row>
    <row r="63" spans="1:13" x14ac:dyDescent="0.2">
      <c r="A63" s="9" t="s">
        <v>25</v>
      </c>
      <c r="B63" s="4">
        <v>40532.498</v>
      </c>
      <c r="C63" s="4">
        <v>41361.207000000002</v>
      </c>
      <c r="D63" s="4">
        <v>41818.343999999997</v>
      </c>
      <c r="E63" s="4">
        <v>43202.05</v>
      </c>
      <c r="F63" s="4">
        <v>44132.75630178702</v>
      </c>
      <c r="G63" s="4">
        <v>45428.804578842304</v>
      </c>
      <c r="H63" s="4">
        <v>46770.109324906996</v>
      </c>
      <c r="I63" s="4">
        <v>48022.139563010496</v>
      </c>
      <c r="J63" s="4">
        <v>47552.588950676705</v>
      </c>
      <c r="K63" s="4">
        <v>48421.730666458403</v>
      </c>
      <c r="L63" s="4">
        <v>49183.285206849265</v>
      </c>
      <c r="M63" s="4">
        <v>49949.948242291459</v>
      </c>
    </row>
    <row r="64" spans="1:13" x14ac:dyDescent="0.2">
      <c r="A64" s="9" t="s">
        <v>26</v>
      </c>
      <c r="B64" s="4">
        <v>0</v>
      </c>
      <c r="C64" s="4">
        <v>0</v>
      </c>
      <c r="D64" s="4">
        <v>0</v>
      </c>
      <c r="E64" s="4">
        <v>0</v>
      </c>
      <c r="F64" s="4">
        <v>0</v>
      </c>
      <c r="G64" s="4">
        <v>0</v>
      </c>
      <c r="H64" s="4">
        <v>0</v>
      </c>
      <c r="I64" s="4">
        <v>0</v>
      </c>
      <c r="J64" s="4">
        <v>0</v>
      </c>
      <c r="K64" s="4">
        <v>0</v>
      </c>
      <c r="L64" s="4">
        <v>0</v>
      </c>
      <c r="M64" s="4">
        <v>0</v>
      </c>
    </row>
    <row r="65" spans="1:13" x14ac:dyDescent="0.2">
      <c r="A65" s="9" t="s">
        <v>27</v>
      </c>
      <c r="B65" s="4">
        <v>0</v>
      </c>
      <c r="C65" s="4">
        <v>0</v>
      </c>
      <c r="D65" s="4">
        <v>0</v>
      </c>
      <c r="E65" s="4">
        <v>0</v>
      </c>
      <c r="F65" s="4">
        <v>0</v>
      </c>
      <c r="G65" s="4">
        <v>0</v>
      </c>
      <c r="H65" s="4">
        <v>0</v>
      </c>
      <c r="I65" s="4">
        <v>0</v>
      </c>
      <c r="J65" s="4">
        <v>0</v>
      </c>
      <c r="K65" s="4">
        <v>0</v>
      </c>
      <c r="L65" s="4">
        <v>0</v>
      </c>
      <c r="M65" s="4">
        <v>0</v>
      </c>
    </row>
    <row r="66" spans="1:13" x14ac:dyDescent="0.2">
      <c r="A66" s="9" t="s">
        <v>28</v>
      </c>
      <c r="B66" s="4">
        <v>0</v>
      </c>
      <c r="C66" s="4">
        <v>0</v>
      </c>
      <c r="D66" s="4">
        <v>0</v>
      </c>
      <c r="E66" s="4">
        <v>0</v>
      </c>
      <c r="F66" s="4">
        <v>0</v>
      </c>
      <c r="G66" s="4">
        <v>0</v>
      </c>
      <c r="H66" s="4">
        <v>0</v>
      </c>
      <c r="I66" s="4">
        <v>0</v>
      </c>
      <c r="J66" s="4">
        <v>0</v>
      </c>
      <c r="K66" s="4">
        <v>0</v>
      </c>
      <c r="L66" s="4">
        <v>0</v>
      </c>
      <c r="M66" s="4">
        <v>0</v>
      </c>
    </row>
    <row r="67" spans="1:13" x14ac:dyDescent="0.2">
      <c r="A67" s="9" t="s">
        <v>29</v>
      </c>
      <c r="B67" s="4">
        <v>0</v>
      </c>
      <c r="C67" s="4">
        <v>0</v>
      </c>
      <c r="D67" s="4">
        <v>0</v>
      </c>
      <c r="E67" s="4">
        <v>0</v>
      </c>
      <c r="F67" s="4">
        <v>0</v>
      </c>
      <c r="G67" s="4">
        <v>0</v>
      </c>
      <c r="H67" s="4">
        <v>0</v>
      </c>
      <c r="I67" s="4">
        <v>0</v>
      </c>
      <c r="J67" s="4">
        <v>0</v>
      </c>
      <c r="K67" s="4">
        <v>0</v>
      </c>
      <c r="L67" s="4">
        <v>0</v>
      </c>
      <c r="M67" s="4">
        <v>0</v>
      </c>
    </row>
    <row r="68" spans="1:13" x14ac:dyDescent="0.2">
      <c r="A68" s="9" t="s">
        <v>30</v>
      </c>
      <c r="B68" s="4">
        <v>0</v>
      </c>
      <c r="C68" s="4">
        <v>0</v>
      </c>
      <c r="D68" s="4">
        <v>0</v>
      </c>
      <c r="E68" s="4">
        <v>0</v>
      </c>
      <c r="F68" s="4">
        <v>0</v>
      </c>
      <c r="G68" s="4">
        <v>0</v>
      </c>
      <c r="H68" s="4">
        <v>0</v>
      </c>
      <c r="I68" s="4">
        <v>0</v>
      </c>
      <c r="J68" s="4">
        <v>0</v>
      </c>
      <c r="K68" s="4">
        <v>0</v>
      </c>
      <c r="L68" s="4">
        <v>0</v>
      </c>
      <c r="M68" s="4">
        <v>0</v>
      </c>
    </row>
    <row r="69" spans="1:13" x14ac:dyDescent="0.2">
      <c r="A69" s="9" t="s">
        <v>31</v>
      </c>
      <c r="B69" s="4">
        <v>0</v>
      </c>
      <c r="C69" s="4">
        <v>0</v>
      </c>
      <c r="D69" s="4">
        <v>0</v>
      </c>
      <c r="E69" s="4">
        <v>0</v>
      </c>
      <c r="F69" s="4">
        <v>0</v>
      </c>
      <c r="G69" s="4">
        <v>0</v>
      </c>
      <c r="H69" s="4">
        <v>0</v>
      </c>
      <c r="I69" s="4">
        <v>0</v>
      </c>
      <c r="J69" s="4">
        <v>0</v>
      </c>
      <c r="K69" s="4">
        <v>0</v>
      </c>
      <c r="L69" s="4">
        <v>0</v>
      </c>
      <c r="M69" s="4">
        <v>0</v>
      </c>
    </row>
    <row r="70" spans="1:13" x14ac:dyDescent="0.2">
      <c r="A70" s="9" t="s">
        <v>32</v>
      </c>
      <c r="B70" s="4">
        <v>0</v>
      </c>
      <c r="C70" s="4">
        <v>0</v>
      </c>
      <c r="D70" s="4">
        <v>0</v>
      </c>
      <c r="E70" s="4">
        <v>0</v>
      </c>
      <c r="F70" s="4">
        <v>0</v>
      </c>
      <c r="G70" s="4">
        <v>0</v>
      </c>
      <c r="H70" s="4">
        <v>0</v>
      </c>
      <c r="I70" s="4">
        <v>0</v>
      </c>
      <c r="J70" s="4">
        <v>0</v>
      </c>
      <c r="K70" s="4">
        <v>0</v>
      </c>
      <c r="L70" s="4">
        <v>0</v>
      </c>
      <c r="M70" s="4">
        <v>0</v>
      </c>
    </row>
    <row r="71" spans="1:13" x14ac:dyDescent="0.2">
      <c r="A71" s="9" t="s">
        <v>33</v>
      </c>
      <c r="B71" s="4">
        <v>0</v>
      </c>
      <c r="C71" s="4">
        <v>0</v>
      </c>
      <c r="D71" s="4">
        <v>0</v>
      </c>
      <c r="E71" s="4">
        <v>0</v>
      </c>
      <c r="F71" s="4">
        <v>0</v>
      </c>
      <c r="G71" s="4">
        <v>0</v>
      </c>
      <c r="H71" s="4">
        <v>0</v>
      </c>
      <c r="I71" s="4">
        <v>0</v>
      </c>
      <c r="J71" s="4">
        <v>0</v>
      </c>
      <c r="K71" s="4">
        <v>0</v>
      </c>
      <c r="L71" s="4">
        <v>0</v>
      </c>
      <c r="M71" s="4">
        <v>0</v>
      </c>
    </row>
    <row r="72" spans="1:13" x14ac:dyDescent="0.2">
      <c r="A72" s="9" t="s">
        <v>34</v>
      </c>
      <c r="B72" s="4">
        <v>0</v>
      </c>
      <c r="C72" s="4">
        <v>0</v>
      </c>
      <c r="D72" s="4">
        <v>0</v>
      </c>
      <c r="E72" s="4">
        <v>0</v>
      </c>
      <c r="F72" s="4">
        <v>0</v>
      </c>
      <c r="G72" s="4">
        <v>0</v>
      </c>
      <c r="H72" s="4">
        <v>0</v>
      </c>
      <c r="I72" s="4">
        <v>0</v>
      </c>
      <c r="J72" s="4">
        <v>0</v>
      </c>
      <c r="K72" s="4">
        <v>0</v>
      </c>
      <c r="L72" s="4">
        <v>0</v>
      </c>
      <c r="M72" s="4">
        <v>0</v>
      </c>
    </row>
    <row r="73" spans="1:13" x14ac:dyDescent="0.2">
      <c r="A73" s="9" t="s">
        <v>35</v>
      </c>
      <c r="B73" s="4">
        <v>0</v>
      </c>
      <c r="C73" s="4">
        <v>0</v>
      </c>
      <c r="D73" s="4">
        <v>0</v>
      </c>
      <c r="E73" s="4">
        <v>0</v>
      </c>
      <c r="F73" s="4">
        <v>0</v>
      </c>
      <c r="G73" s="4">
        <v>0</v>
      </c>
      <c r="H73" s="4">
        <v>0</v>
      </c>
      <c r="I73" s="4">
        <v>0</v>
      </c>
      <c r="J73" s="4">
        <v>0</v>
      </c>
      <c r="K73" s="4">
        <v>0</v>
      </c>
      <c r="L73" s="4">
        <v>0</v>
      </c>
      <c r="M73" s="4">
        <v>0</v>
      </c>
    </row>
    <row r="74" spans="1:13" x14ac:dyDescent="0.2">
      <c r="A74" s="9" t="s">
        <v>36</v>
      </c>
      <c r="B74" s="4">
        <v>0</v>
      </c>
      <c r="C74" s="4">
        <v>0</v>
      </c>
      <c r="D74" s="4">
        <v>0</v>
      </c>
      <c r="E74" s="4">
        <v>0</v>
      </c>
      <c r="F74" s="4">
        <v>0</v>
      </c>
      <c r="G74" s="4">
        <v>0</v>
      </c>
      <c r="H74" s="4">
        <v>0</v>
      </c>
      <c r="I74" s="4">
        <v>0</v>
      </c>
      <c r="J74" s="4">
        <v>0</v>
      </c>
      <c r="K74" s="4">
        <v>0</v>
      </c>
      <c r="L74" s="4">
        <v>0</v>
      </c>
      <c r="M74" s="4">
        <v>0</v>
      </c>
    </row>
    <row r="75" spans="1:13" x14ac:dyDescent="0.2">
      <c r="A75" s="9" t="s">
        <v>37</v>
      </c>
      <c r="B75" s="4">
        <v>0</v>
      </c>
      <c r="C75" s="4">
        <v>0</v>
      </c>
      <c r="D75" s="4">
        <v>0</v>
      </c>
      <c r="E75" s="4">
        <v>0</v>
      </c>
      <c r="F75" s="4">
        <v>0</v>
      </c>
      <c r="G75" s="4">
        <v>0</v>
      </c>
      <c r="H75" s="4">
        <v>0</v>
      </c>
      <c r="I75" s="4">
        <v>0</v>
      </c>
      <c r="J75" s="4">
        <v>0</v>
      </c>
      <c r="K75" s="4">
        <v>0</v>
      </c>
      <c r="L75" s="4">
        <v>0</v>
      </c>
      <c r="M75" s="4">
        <v>0</v>
      </c>
    </row>
    <row r="76" spans="1:13" x14ac:dyDescent="0.2">
      <c r="A76" s="9" t="s">
        <v>38</v>
      </c>
      <c r="B76" s="4">
        <v>0</v>
      </c>
      <c r="C76" s="4">
        <v>0</v>
      </c>
      <c r="D76" s="4">
        <v>0</v>
      </c>
      <c r="E76" s="4">
        <v>0</v>
      </c>
      <c r="F76" s="4">
        <v>0</v>
      </c>
      <c r="G76" s="4">
        <v>0</v>
      </c>
      <c r="H76" s="4">
        <v>0</v>
      </c>
      <c r="I76" s="4">
        <v>0</v>
      </c>
      <c r="J76" s="4">
        <v>0</v>
      </c>
      <c r="K76" s="4">
        <v>0</v>
      </c>
      <c r="L76" s="4">
        <v>0</v>
      </c>
      <c r="M76" s="4">
        <v>0</v>
      </c>
    </row>
    <row r="77" spans="1:13" x14ac:dyDescent="0.2">
      <c r="A77" s="9" t="s">
        <v>39</v>
      </c>
      <c r="B77" s="4">
        <v>1589405.7990000001</v>
      </c>
      <c r="C77" s="4">
        <v>1250675.0120000001</v>
      </c>
      <c r="D77" s="4">
        <v>159073.66200000001</v>
      </c>
      <c r="E77" s="4">
        <v>162764.70000000001</v>
      </c>
      <c r="F77" s="4">
        <v>164199.65150737602</v>
      </c>
      <c r="G77" s="4">
        <v>168793.16329582199</v>
      </c>
      <c r="H77" s="4">
        <v>172375.27716433798</v>
      </c>
      <c r="I77" s="4">
        <v>176717.214134476</v>
      </c>
      <c r="J77" s="4">
        <v>176025.63690933402</v>
      </c>
      <c r="K77" s="4">
        <v>177492.956786586</v>
      </c>
      <c r="L77" s="4">
        <v>180167.92138876801</v>
      </c>
      <c r="M77" s="4">
        <v>182051.145344082</v>
      </c>
    </row>
    <row r="78" spans="1:13" x14ac:dyDescent="0.2">
      <c r="A78" s="9" t="s">
        <v>40</v>
      </c>
      <c r="B78" s="4">
        <v>1860731.425</v>
      </c>
      <c r="C78" s="4">
        <v>1876357.666</v>
      </c>
      <c r="D78" s="4">
        <v>1929788.5789999999</v>
      </c>
      <c r="E78" s="4">
        <v>1999571.62</v>
      </c>
      <c r="F78" s="4">
        <v>2074169.571534378</v>
      </c>
      <c r="G78" s="4">
        <v>2143886.1606512619</v>
      </c>
      <c r="H78" s="4">
        <v>1224417.1193764692</v>
      </c>
      <c r="I78" s="4">
        <v>1261576.293027052</v>
      </c>
      <c r="J78" s="4">
        <v>973441.20070779207</v>
      </c>
      <c r="K78" s="4">
        <v>993571.65943799203</v>
      </c>
      <c r="L78" s="4">
        <v>1011970.5663582621</v>
      </c>
      <c r="M78" s="4">
        <v>1029986.14457547</v>
      </c>
    </row>
    <row r="79" spans="1:13" x14ac:dyDescent="0.2">
      <c r="A79" s="9" t="s">
        <v>41</v>
      </c>
      <c r="B79" s="4">
        <v>11990320.242000001</v>
      </c>
      <c r="C79" s="4">
        <v>9840193.5830000006</v>
      </c>
      <c r="D79" s="4">
        <v>8910426.216</v>
      </c>
      <c r="E79" s="4">
        <v>11844814.509</v>
      </c>
      <c r="F79" s="4">
        <v>16560891.6231717</v>
      </c>
      <c r="G79" s="4">
        <v>16899392.846577778</v>
      </c>
      <c r="H79" s="4">
        <v>13315718.836318186</v>
      </c>
      <c r="I79" s="4">
        <v>8700881.64970644</v>
      </c>
      <c r="J79" s="4">
        <v>8691457.5065294709</v>
      </c>
      <c r="K79" s="4">
        <v>7089989.6860272596</v>
      </c>
      <c r="L79" s="4">
        <v>6229557.43500649</v>
      </c>
      <c r="M79" s="4">
        <v>6111567.1499638995</v>
      </c>
    </row>
    <row r="80" spans="1:13" x14ac:dyDescent="0.2">
      <c r="A80" s="9" t="s">
        <v>42</v>
      </c>
      <c r="B80" s="4">
        <v>5025.4350000000004</v>
      </c>
      <c r="C80" s="4">
        <v>4829.1009999999997</v>
      </c>
      <c r="D80" s="4">
        <v>4955.8540000000003</v>
      </c>
      <c r="E80" s="4">
        <v>4858.3663850152998</v>
      </c>
      <c r="F80" s="4">
        <v>4630.5861017200004</v>
      </c>
      <c r="G80" s="4">
        <v>10238.655841670001</v>
      </c>
      <c r="H80" s="4">
        <v>9966.7722925439994</v>
      </c>
      <c r="I80" s="4">
        <v>18927.967135077</v>
      </c>
      <c r="J80" s="4">
        <v>20683.622367008</v>
      </c>
      <c r="K80" s="4">
        <v>25265.156281347998</v>
      </c>
      <c r="L80" s="4">
        <v>31590.868275415</v>
      </c>
      <c r="M80" s="4">
        <v>35470.386205252995</v>
      </c>
    </row>
    <row r="81" spans="1:13" x14ac:dyDescent="0.2">
      <c r="A81" s="9" t="s">
        <v>43</v>
      </c>
      <c r="B81" s="4">
        <v>0</v>
      </c>
      <c r="C81" s="4">
        <v>0</v>
      </c>
      <c r="D81" s="4">
        <v>0</v>
      </c>
      <c r="E81" s="4">
        <v>0</v>
      </c>
      <c r="F81" s="4">
        <v>0</v>
      </c>
      <c r="G81" s="4">
        <v>0</v>
      </c>
      <c r="H81" s="4">
        <v>0</v>
      </c>
      <c r="I81" s="4">
        <v>0</v>
      </c>
      <c r="J81" s="4">
        <v>0</v>
      </c>
      <c r="K81" s="4">
        <v>0</v>
      </c>
      <c r="L81" s="4">
        <v>0</v>
      </c>
      <c r="M81" s="4">
        <v>0</v>
      </c>
    </row>
    <row r="82" spans="1:13" x14ac:dyDescent="0.2">
      <c r="A82" s="9" t="s">
        <v>44</v>
      </c>
      <c r="B82" s="4">
        <v>0</v>
      </c>
      <c r="C82" s="4">
        <v>0</v>
      </c>
      <c r="D82" s="4">
        <v>0</v>
      </c>
      <c r="E82" s="4">
        <v>0</v>
      </c>
      <c r="F82" s="4">
        <v>0</v>
      </c>
      <c r="G82" s="4">
        <v>0</v>
      </c>
      <c r="H82" s="4">
        <v>0</v>
      </c>
      <c r="I82" s="4">
        <v>0</v>
      </c>
      <c r="J82" s="4">
        <v>0</v>
      </c>
      <c r="K82" s="4">
        <v>0</v>
      </c>
      <c r="L82" s="4">
        <v>0</v>
      </c>
      <c r="M82" s="4">
        <v>0</v>
      </c>
    </row>
    <row r="83" spans="1:13" x14ac:dyDescent="0.2">
      <c r="A83" s="9" t="s">
        <v>45</v>
      </c>
      <c r="B83" s="4">
        <v>249513.53700000001</v>
      </c>
      <c r="C83" s="4">
        <v>252328.83</v>
      </c>
      <c r="D83" s="4">
        <v>265515.62</v>
      </c>
      <c r="E83" s="4">
        <v>262372.62</v>
      </c>
      <c r="F83" s="4">
        <v>260361.18375815803</v>
      </c>
      <c r="G83" s="4">
        <v>264959.11764992599</v>
      </c>
      <c r="H83" s="4">
        <v>268982.37652279</v>
      </c>
      <c r="I83" s="4">
        <v>273292.97290510603</v>
      </c>
      <c r="J83" s="4">
        <v>274154.90679439803</v>
      </c>
      <c r="K83" s="4">
        <v>267806.48915589799</v>
      </c>
      <c r="L83" s="4">
        <v>269114.98810851196</v>
      </c>
      <c r="M83" s="4">
        <v>270757.66033775196</v>
      </c>
    </row>
    <row r="84" spans="1:13" x14ac:dyDescent="0.2">
      <c r="A84" s="9" t="s">
        <v>46</v>
      </c>
      <c r="B84" s="4">
        <v>0</v>
      </c>
      <c r="C84" s="4">
        <v>0</v>
      </c>
      <c r="D84" s="4">
        <v>0</v>
      </c>
      <c r="E84" s="4">
        <v>0</v>
      </c>
      <c r="F84" s="4">
        <v>0</v>
      </c>
      <c r="G84" s="4">
        <v>0</v>
      </c>
      <c r="H84" s="4">
        <v>0</v>
      </c>
      <c r="I84" s="4">
        <v>0</v>
      </c>
      <c r="J84" s="4">
        <v>0</v>
      </c>
      <c r="K84" s="4">
        <v>0</v>
      </c>
      <c r="L84" s="4">
        <v>0</v>
      </c>
      <c r="M84" s="4">
        <v>0</v>
      </c>
    </row>
    <row r="85" spans="1:13" x14ac:dyDescent="0.2">
      <c r="A85" s="9" t="s">
        <v>47</v>
      </c>
      <c r="B85" s="4">
        <v>1115287.08</v>
      </c>
      <c r="C85" s="4">
        <v>1143208.7879999999</v>
      </c>
      <c r="D85" s="4">
        <v>1678611.328</v>
      </c>
      <c r="E85" s="4">
        <v>1746337.5160000001</v>
      </c>
      <c r="F85" s="4">
        <v>1814269.6470873612</v>
      </c>
      <c r="G85" s="4">
        <v>1877115.4192856259</v>
      </c>
      <c r="H85" s="4">
        <v>1940819.138794221</v>
      </c>
      <c r="I85" s="4">
        <v>2266306.7631081408</v>
      </c>
      <c r="J85" s="4">
        <v>2323079.2520946651</v>
      </c>
      <c r="K85" s="4">
        <v>2374058.5010772091</v>
      </c>
      <c r="L85" s="4">
        <v>2526881.6185926739</v>
      </c>
      <c r="M85" s="4">
        <v>2572307.6557387598</v>
      </c>
    </row>
    <row r="86" spans="1:13" x14ac:dyDescent="0.2">
      <c r="A86" s="9" t="s">
        <v>48</v>
      </c>
      <c r="B86" s="4">
        <v>924.1</v>
      </c>
      <c r="C86" s="4">
        <v>940.06</v>
      </c>
      <c r="D86" s="4">
        <v>996.09500000000003</v>
      </c>
      <c r="E86" s="4">
        <v>1021.2190000000001</v>
      </c>
      <c r="F86" s="4">
        <v>1019.82048</v>
      </c>
      <c r="G86" s="4">
        <v>1044.857002</v>
      </c>
      <c r="H86" s="4">
        <v>1067.2280639999999</v>
      </c>
      <c r="I86" s="4">
        <v>1091.4422749999999</v>
      </c>
      <c r="J86" s="4">
        <v>1102.0654050000001</v>
      </c>
      <c r="K86" s="4">
        <v>1118.2423140000001</v>
      </c>
      <c r="L86" s="4">
        <v>1130.8368889999999</v>
      </c>
      <c r="M86" s="4">
        <v>1145.4416189999999</v>
      </c>
    </row>
    <row r="87" spans="1:13" x14ac:dyDescent="0.2">
      <c r="A87" s="9" t="s">
        <v>49</v>
      </c>
      <c r="B87" s="4">
        <v>9359.4959999999992</v>
      </c>
      <c r="C87" s="4">
        <v>8514.6980000000003</v>
      </c>
      <c r="D87" s="4">
        <v>8969.2379999999994</v>
      </c>
      <c r="E87" s="4">
        <v>9135.4230000000007</v>
      </c>
      <c r="F87" s="4">
        <v>9063.8189999999995</v>
      </c>
      <c r="G87" s="4">
        <v>9228.384</v>
      </c>
      <c r="H87" s="4">
        <v>9363.9455999999991</v>
      </c>
      <c r="I87" s="4">
        <v>9514.0115999999998</v>
      </c>
      <c r="J87" s="4">
        <v>9545.6664000000001</v>
      </c>
      <c r="K87" s="4">
        <v>9623.0538000000015</v>
      </c>
      <c r="L87" s="4">
        <v>9668.6945999999989</v>
      </c>
      <c r="M87" s="4">
        <v>9711.1764000000003</v>
      </c>
    </row>
    <row r="88" spans="1:13" x14ac:dyDescent="0.2">
      <c r="A88" s="9" t="s">
        <v>50</v>
      </c>
      <c r="B88" s="4">
        <v>0</v>
      </c>
      <c r="C88" s="4">
        <v>0</v>
      </c>
      <c r="D88" s="4">
        <v>0</v>
      </c>
      <c r="E88" s="4">
        <v>0</v>
      </c>
      <c r="F88" s="4">
        <v>0</v>
      </c>
      <c r="G88" s="4">
        <v>0</v>
      </c>
      <c r="H88" s="4">
        <v>0</v>
      </c>
      <c r="I88" s="4">
        <v>0</v>
      </c>
      <c r="J88" s="4">
        <v>0</v>
      </c>
      <c r="K88" s="4">
        <v>0</v>
      </c>
      <c r="L88" s="4">
        <v>0</v>
      </c>
      <c r="M88" s="4">
        <v>1238940.0292038</v>
      </c>
    </row>
    <row r="89" spans="1:13" x14ac:dyDescent="0.2">
      <c r="A89" s="9" t="s">
        <v>51</v>
      </c>
      <c r="B89" s="4">
        <v>0</v>
      </c>
      <c r="C89" s="4">
        <v>0</v>
      </c>
      <c r="D89" s="4">
        <v>0</v>
      </c>
      <c r="E89" s="4">
        <v>0</v>
      </c>
      <c r="F89" s="4">
        <v>0</v>
      </c>
      <c r="G89" s="4">
        <v>0</v>
      </c>
      <c r="H89" s="4">
        <v>0</v>
      </c>
      <c r="I89" s="4">
        <v>0</v>
      </c>
      <c r="J89" s="4">
        <v>0</v>
      </c>
      <c r="K89" s="4">
        <v>0</v>
      </c>
      <c r="L89" s="4">
        <v>0</v>
      </c>
      <c r="M89" s="4">
        <v>0</v>
      </c>
    </row>
    <row r="90" spans="1:13" x14ac:dyDescent="0.2">
      <c r="A90" s="1"/>
      <c r="B90" s="1"/>
      <c r="C90" s="1"/>
      <c r="D90" s="1"/>
      <c r="E90" s="1"/>
      <c r="F90" s="1"/>
      <c r="G90" s="1"/>
      <c r="H90" s="1"/>
      <c r="I90" s="1"/>
      <c r="J90" s="1"/>
      <c r="K90" s="1"/>
      <c r="L90" s="1"/>
      <c r="M90" s="1"/>
    </row>
    <row r="91" spans="1:13" x14ac:dyDescent="0.2">
      <c r="A91" s="9" t="s">
        <v>52</v>
      </c>
      <c r="B91" s="4">
        <f t="shared" ref="B91:M91" si="4">SUM(B93:B99)</f>
        <v>14807003.517000001</v>
      </c>
      <c r="C91" s="4">
        <f t="shared" si="4"/>
        <v>19417783.267999999</v>
      </c>
      <c r="D91" s="4">
        <f t="shared" si="4"/>
        <v>22170670.594999999</v>
      </c>
      <c r="E91" s="4">
        <f t="shared" si="4"/>
        <v>21984364.436000001</v>
      </c>
      <c r="F91" s="4">
        <f t="shared" si="4"/>
        <v>19308931.809148427</v>
      </c>
      <c r="G91" s="4">
        <f t="shared" si="4"/>
        <v>22450281.57668981</v>
      </c>
      <c r="H91" s="4">
        <f t="shared" si="4"/>
        <v>26025109.399627969</v>
      </c>
      <c r="I91" s="4">
        <f t="shared" si="4"/>
        <v>31164639.553849854</v>
      </c>
      <c r="J91" s="4">
        <f t="shared" si="4"/>
        <v>34003901.054102629</v>
      </c>
      <c r="K91" s="4">
        <f t="shared" si="4"/>
        <v>36810659.406981528</v>
      </c>
      <c r="L91" s="4">
        <f t="shared" si="4"/>
        <v>39089629.945617817</v>
      </c>
      <c r="M91" s="4">
        <f t="shared" si="4"/>
        <v>42300414.885652311</v>
      </c>
    </row>
    <row r="92" spans="1:13" x14ac:dyDescent="0.2">
      <c r="A92" s="1"/>
      <c r="B92" s="1"/>
      <c r="C92" s="1"/>
      <c r="D92" s="1"/>
      <c r="E92" s="1"/>
      <c r="F92" s="1"/>
      <c r="G92" s="1"/>
      <c r="H92" s="1"/>
      <c r="I92" s="1"/>
      <c r="J92" s="1"/>
      <c r="K92" s="1"/>
      <c r="L92" s="1"/>
      <c r="M92" s="1"/>
    </row>
    <row r="93" spans="1:13" x14ac:dyDescent="0.2">
      <c r="A93" s="9" t="s">
        <v>53</v>
      </c>
      <c r="B93" s="4">
        <v>0</v>
      </c>
      <c r="C93" s="4">
        <v>0</v>
      </c>
      <c r="D93" s="4">
        <v>0</v>
      </c>
      <c r="E93" s="4">
        <v>0</v>
      </c>
      <c r="F93" s="4">
        <v>0</v>
      </c>
      <c r="G93" s="4">
        <v>0</v>
      </c>
      <c r="H93" s="4">
        <v>0</v>
      </c>
      <c r="I93" s="4">
        <v>0</v>
      </c>
      <c r="J93" s="4">
        <v>0</v>
      </c>
      <c r="K93" s="4">
        <v>0</v>
      </c>
      <c r="L93" s="4">
        <v>0</v>
      </c>
      <c r="M93" s="4">
        <v>0</v>
      </c>
    </row>
    <row r="94" spans="1:13" x14ac:dyDescent="0.2">
      <c r="A94" s="9" t="s">
        <v>1</v>
      </c>
      <c r="B94" s="4">
        <v>8531679.3959999997</v>
      </c>
      <c r="C94" s="4">
        <v>10379642.884</v>
      </c>
      <c r="D94" s="4">
        <v>12947058.005000001</v>
      </c>
      <c r="E94" s="4">
        <v>13536694.771</v>
      </c>
      <c r="F94" s="4">
        <v>13766869</v>
      </c>
      <c r="G94" s="4">
        <v>15888043</v>
      </c>
      <c r="H94" s="4">
        <v>16517069.5</v>
      </c>
      <c r="I94" s="4">
        <v>17140013</v>
      </c>
      <c r="J94" s="4">
        <v>17698230.5</v>
      </c>
      <c r="K94" s="4">
        <v>18233841</v>
      </c>
      <c r="L94" s="4">
        <v>18746225</v>
      </c>
      <c r="M94" s="4">
        <v>18460282.5</v>
      </c>
    </row>
    <row r="95" spans="1:13" x14ac:dyDescent="0.2">
      <c r="A95" s="9" t="s">
        <v>0</v>
      </c>
      <c r="B95" s="4">
        <v>1545215.591</v>
      </c>
      <c r="C95" s="4">
        <v>3630198.6880000001</v>
      </c>
      <c r="D95" s="4">
        <v>5790118.2479999997</v>
      </c>
      <c r="E95" s="4">
        <v>5746593.5820000004</v>
      </c>
      <c r="F95" s="4">
        <v>3120000</v>
      </c>
      <c r="G95" s="4">
        <v>1582123.007</v>
      </c>
      <c r="H95" s="4">
        <v>4621315.0379999997</v>
      </c>
      <c r="I95" s="4">
        <v>8787299.5020000003</v>
      </c>
      <c r="J95" s="4">
        <v>10761854.915999999</v>
      </c>
      <c r="K95" s="4">
        <v>12730286.043</v>
      </c>
      <c r="L95" s="4">
        <v>14557137.045</v>
      </c>
      <c r="M95" s="4">
        <v>19588115.727959998</v>
      </c>
    </row>
    <row r="96" spans="1:13" x14ac:dyDescent="0.2">
      <c r="A96" s="9" t="s">
        <v>54</v>
      </c>
      <c r="B96" s="4">
        <v>0</v>
      </c>
      <c r="C96" s="4">
        <v>0</v>
      </c>
      <c r="D96" s="4">
        <v>0</v>
      </c>
      <c r="E96" s="4">
        <v>0</v>
      </c>
      <c r="F96" s="4">
        <v>0</v>
      </c>
      <c r="G96" s="4">
        <v>0</v>
      </c>
      <c r="H96" s="4">
        <v>0</v>
      </c>
      <c r="I96" s="4">
        <v>0</v>
      </c>
      <c r="J96" s="4">
        <v>0</v>
      </c>
      <c r="K96" s="4">
        <v>0</v>
      </c>
      <c r="L96" s="4">
        <v>0</v>
      </c>
      <c r="M96" s="4">
        <v>333418.7</v>
      </c>
    </row>
    <row r="97" spans="1:13" x14ac:dyDescent="0.2">
      <c r="A97" s="9" t="s">
        <v>55</v>
      </c>
      <c r="B97" s="4">
        <v>4730108.53</v>
      </c>
      <c r="C97" s="4">
        <v>5407941.6960000005</v>
      </c>
      <c r="D97" s="4">
        <v>3433494.3420000002</v>
      </c>
      <c r="E97" s="4">
        <v>2701076.0830000001</v>
      </c>
      <c r="F97" s="4">
        <v>2422062.809148428</v>
      </c>
      <c r="G97" s="4">
        <v>4980115.5696898093</v>
      </c>
      <c r="H97" s="4">
        <v>4886724.861627968</v>
      </c>
      <c r="I97" s="4">
        <v>5237327.0518498532</v>
      </c>
      <c r="J97" s="4">
        <v>5543815.638102632</v>
      </c>
      <c r="K97" s="4">
        <v>5846532.3639815301</v>
      </c>
      <c r="L97" s="4">
        <v>5786267.9006178174</v>
      </c>
      <c r="M97" s="4">
        <v>3918597.9576923102</v>
      </c>
    </row>
    <row r="98" spans="1:13" x14ac:dyDescent="0.2">
      <c r="A98" s="9" t="s">
        <v>56</v>
      </c>
      <c r="B98" s="4">
        <v>0</v>
      </c>
      <c r="C98" s="4">
        <v>0</v>
      </c>
      <c r="D98" s="4">
        <v>0</v>
      </c>
      <c r="E98" s="4">
        <v>0</v>
      </c>
      <c r="F98" s="4">
        <v>0</v>
      </c>
      <c r="G98" s="4">
        <v>0</v>
      </c>
      <c r="H98" s="4">
        <v>0</v>
      </c>
      <c r="I98" s="4">
        <v>0</v>
      </c>
      <c r="J98" s="4">
        <v>0</v>
      </c>
      <c r="K98" s="4">
        <v>0</v>
      </c>
      <c r="L98" s="4">
        <v>0</v>
      </c>
      <c r="M98" s="4">
        <v>0</v>
      </c>
    </row>
    <row r="99" spans="1:13" x14ac:dyDescent="0.2">
      <c r="A99" s="9" t="s">
        <v>57</v>
      </c>
      <c r="B99" s="4">
        <v>0</v>
      </c>
      <c r="C99" s="4">
        <v>0</v>
      </c>
      <c r="D99" s="4">
        <v>0</v>
      </c>
      <c r="E99" s="4">
        <v>0</v>
      </c>
      <c r="F99" s="4">
        <v>0</v>
      </c>
      <c r="G99" s="4">
        <v>0</v>
      </c>
      <c r="H99" s="4">
        <v>0</v>
      </c>
      <c r="I99" s="4">
        <v>0</v>
      </c>
      <c r="J99" s="4">
        <v>0</v>
      </c>
      <c r="K99" s="4">
        <v>0</v>
      </c>
      <c r="L99" s="4">
        <v>0</v>
      </c>
      <c r="M99" s="4">
        <v>0</v>
      </c>
    </row>
    <row r="100" spans="1:13" ht="13.5" thickBot="1" x14ac:dyDescent="0.25">
      <c r="A100" s="1"/>
      <c r="B100" s="1"/>
      <c r="C100" s="1"/>
      <c r="D100" s="1"/>
      <c r="E100" s="1"/>
      <c r="F100" s="1"/>
      <c r="G100" s="1"/>
      <c r="H100" s="1"/>
      <c r="I100" s="1"/>
      <c r="J100" s="1"/>
      <c r="K100" s="1"/>
      <c r="L100" s="1"/>
      <c r="M100" s="1"/>
    </row>
    <row r="101" spans="1:13" ht="14.25" thickTop="1" thickBot="1" x14ac:dyDescent="0.25">
      <c r="A101" s="89" t="s">
        <v>58</v>
      </c>
      <c r="B101" s="90">
        <f t="shared" ref="B101:M101" si="5">B91+B61</f>
        <v>31668103.129000004</v>
      </c>
      <c r="C101" s="90">
        <f t="shared" si="5"/>
        <v>33836192.213</v>
      </c>
      <c r="D101" s="90">
        <f t="shared" si="5"/>
        <v>35170825.530999996</v>
      </c>
      <c r="E101" s="90">
        <f t="shared" si="5"/>
        <v>38058442.459385015</v>
      </c>
      <c r="F101" s="90">
        <f t="shared" si="5"/>
        <v>40241670.468090907</v>
      </c>
      <c r="G101" s="90">
        <f t="shared" si="5"/>
        <v>43870368.98557274</v>
      </c>
      <c r="H101" s="90">
        <f t="shared" si="5"/>
        <v>43014590.203085423</v>
      </c>
      <c r="I101" s="90">
        <f t="shared" si="5"/>
        <v>43920970.007304162</v>
      </c>
      <c r="J101" s="90">
        <f t="shared" si="5"/>
        <v>46520943.500260971</v>
      </c>
      <c r="K101" s="90">
        <f t="shared" si="5"/>
        <v>47798006.882528275</v>
      </c>
      <c r="L101" s="90">
        <f t="shared" si="5"/>
        <v>49398896.160043791</v>
      </c>
      <c r="M101" s="90">
        <f t="shared" si="5"/>
        <v>53802301.623282619</v>
      </c>
    </row>
    <row r="102" spans="1:13" ht="13.5" thickBot="1" x14ac:dyDescent="0.25">
      <c r="A102" s="92" t="s">
        <v>5</v>
      </c>
      <c r="B102" s="93">
        <v>0.58618110393587586</v>
      </c>
      <c r="C102" s="93">
        <v>0.61053896238738015</v>
      </c>
      <c r="D102" s="93">
        <v>0.7902127983334658</v>
      </c>
      <c r="E102" s="93">
        <v>0.86509193802148621</v>
      </c>
      <c r="F102" s="93">
        <v>0.56968766829707662</v>
      </c>
      <c r="G102" s="93">
        <v>0.5827902523066939</v>
      </c>
      <c r="H102" s="93">
        <v>0.9163148368000551</v>
      </c>
      <c r="I102" s="93">
        <v>0.57575331877036084</v>
      </c>
      <c r="J102" s="93">
        <v>0.5876341180459983</v>
      </c>
      <c r="K102" s="93">
        <v>0.9975697164250511</v>
      </c>
      <c r="L102" s="93">
        <v>1.0169128014442743</v>
      </c>
      <c r="M102" s="93">
        <v>0.69447935411395711</v>
      </c>
    </row>
    <row r="103" spans="1:13" ht="13.5" thickTop="1" x14ac:dyDescent="0.2">
      <c r="A103" s="149" t="s">
        <v>71</v>
      </c>
      <c r="B103" s="149"/>
      <c r="C103" s="149"/>
      <c r="D103" s="149"/>
      <c r="E103" s="5"/>
      <c r="F103" s="5"/>
      <c r="G103" s="5"/>
      <c r="H103" s="5"/>
      <c r="I103" s="5"/>
      <c r="J103" s="5"/>
      <c r="K103" s="5"/>
      <c r="L103" s="5"/>
      <c r="M103" s="5"/>
    </row>
    <row r="104" spans="1:13" x14ac:dyDescent="0.2">
      <c r="A104" s="24"/>
      <c r="F104" s="1"/>
      <c r="G104" s="1"/>
      <c r="H104" s="1"/>
      <c r="I104" s="1"/>
      <c r="J104" s="1"/>
      <c r="K104" s="1"/>
      <c r="L104" s="1"/>
      <c r="M104" s="1"/>
    </row>
    <row r="105" spans="1:13" x14ac:dyDescent="0.2">
      <c r="B105" s="4"/>
      <c r="C105" s="4"/>
      <c r="D105" s="4"/>
      <c r="E105" s="4"/>
      <c r="F105" s="4"/>
      <c r="G105" s="4"/>
      <c r="H105" s="4"/>
      <c r="I105" s="4"/>
      <c r="J105" s="4"/>
      <c r="K105" s="4"/>
      <c r="L105" s="4"/>
      <c r="M105" s="4"/>
    </row>
    <row r="106" spans="1:13" ht="13.5" thickBot="1" x14ac:dyDescent="0.25">
      <c r="A106" s="150" t="s">
        <v>4</v>
      </c>
      <c r="B106" s="150"/>
      <c r="C106" s="150"/>
      <c r="D106" s="150"/>
      <c r="E106" s="150"/>
      <c r="F106" s="150"/>
      <c r="G106" s="150"/>
      <c r="H106" s="150"/>
      <c r="I106" s="150"/>
      <c r="J106" s="150"/>
      <c r="K106" s="150"/>
      <c r="L106" s="150"/>
      <c r="M106" s="150"/>
    </row>
    <row r="107" spans="1:13" ht="13.5" thickTop="1" x14ac:dyDescent="0.2">
      <c r="A107" s="59" t="s">
        <v>22</v>
      </c>
      <c r="B107" s="60" t="s">
        <v>7</v>
      </c>
      <c r="C107" s="60" t="s">
        <v>7</v>
      </c>
      <c r="D107" s="60" t="s">
        <v>7</v>
      </c>
      <c r="E107" s="60" t="s">
        <v>7</v>
      </c>
      <c r="F107" s="60" t="s">
        <v>7</v>
      </c>
      <c r="G107" s="60" t="s">
        <v>7</v>
      </c>
      <c r="H107" s="60" t="s">
        <v>7</v>
      </c>
      <c r="I107" s="60" t="s">
        <v>7</v>
      </c>
      <c r="J107" s="60" t="s">
        <v>7</v>
      </c>
      <c r="K107" s="60" t="s">
        <v>7</v>
      </c>
      <c r="L107" s="60" t="s">
        <v>7</v>
      </c>
      <c r="M107" s="60" t="s">
        <v>7</v>
      </c>
    </row>
    <row r="108" spans="1:13" ht="13.5" thickBot="1" x14ac:dyDescent="0.25">
      <c r="A108" s="61" t="s">
        <v>23</v>
      </c>
      <c r="B108" s="62" t="s">
        <v>8</v>
      </c>
      <c r="C108" s="62" t="s">
        <v>9</v>
      </c>
      <c r="D108" s="62" t="s">
        <v>10</v>
      </c>
      <c r="E108" s="62" t="s">
        <v>11</v>
      </c>
      <c r="F108" s="61" t="s">
        <v>12</v>
      </c>
      <c r="G108" s="61" t="s">
        <v>13</v>
      </c>
      <c r="H108" s="61" t="s">
        <v>14</v>
      </c>
      <c r="I108" s="63" t="s">
        <v>15</v>
      </c>
      <c r="J108" s="63" t="s">
        <v>16</v>
      </c>
      <c r="K108" s="61" t="s">
        <v>17</v>
      </c>
      <c r="L108" s="61" t="s">
        <v>18</v>
      </c>
      <c r="M108" s="61" t="s">
        <v>19</v>
      </c>
    </row>
    <row r="109" spans="1:13" ht="13.5" thickTop="1" x14ac:dyDescent="0.2">
      <c r="A109" s="10" t="s">
        <v>24</v>
      </c>
      <c r="B109" s="2">
        <f t="shared" ref="B109:M109" si="6">SUM(B111:B137)</f>
        <v>11773626.297</v>
      </c>
      <c r="C109" s="2">
        <f t="shared" si="6"/>
        <v>9921912.3029999994</v>
      </c>
      <c r="D109" s="2">
        <f t="shared" si="6"/>
        <v>10629716.178000001</v>
      </c>
      <c r="E109" s="2">
        <f t="shared" si="6"/>
        <v>8437860.9149999991</v>
      </c>
      <c r="F109" s="2">
        <f t="shared" si="6"/>
        <v>8432771.6095132791</v>
      </c>
      <c r="G109" s="2">
        <f t="shared" si="6"/>
        <v>8633012.4995000418</v>
      </c>
      <c r="H109" s="2">
        <f t="shared" si="6"/>
        <v>8806355.2049896941</v>
      </c>
      <c r="I109" s="2">
        <f t="shared" si="6"/>
        <v>8345384.6648604758</v>
      </c>
      <c r="J109" s="2">
        <f t="shared" si="6"/>
        <v>8223835.2631529588</v>
      </c>
      <c r="K109" s="2">
        <f t="shared" si="6"/>
        <v>8152975.1003725035</v>
      </c>
      <c r="L109" s="2">
        <f t="shared" si="6"/>
        <v>8074167.7820184538</v>
      </c>
      <c r="M109" s="2">
        <f t="shared" si="6"/>
        <v>7992792.0800565556</v>
      </c>
    </row>
    <row r="110" spans="1:13" x14ac:dyDescent="0.2">
      <c r="A110" s="1"/>
      <c r="B110" s="1"/>
      <c r="C110" s="1"/>
      <c r="D110" s="1"/>
      <c r="E110" s="1"/>
      <c r="F110" s="1"/>
      <c r="G110" s="1"/>
      <c r="H110" s="1"/>
      <c r="I110" s="1"/>
      <c r="J110" s="1"/>
      <c r="K110" s="1"/>
      <c r="L110" s="1"/>
      <c r="M110" s="1"/>
    </row>
    <row r="111" spans="1:13" x14ac:dyDescent="0.2">
      <c r="A111" s="9" t="s">
        <v>25</v>
      </c>
      <c r="B111" s="4">
        <v>0</v>
      </c>
      <c r="C111" s="4">
        <v>0</v>
      </c>
      <c r="D111" s="4">
        <v>0</v>
      </c>
      <c r="E111" s="4">
        <v>0</v>
      </c>
      <c r="F111" s="4">
        <v>0</v>
      </c>
      <c r="G111" s="4">
        <v>0</v>
      </c>
      <c r="H111" s="4">
        <v>0</v>
      </c>
      <c r="I111" s="4">
        <v>0</v>
      </c>
      <c r="J111" s="4">
        <v>0</v>
      </c>
      <c r="K111" s="4">
        <v>0</v>
      </c>
      <c r="L111" s="4">
        <v>0</v>
      </c>
      <c r="M111" s="4">
        <v>0</v>
      </c>
    </row>
    <row r="112" spans="1:13" x14ac:dyDescent="0.2">
      <c r="A112" s="9" t="s">
        <v>26</v>
      </c>
      <c r="B112" s="4">
        <v>0</v>
      </c>
      <c r="C112" s="4">
        <v>0</v>
      </c>
      <c r="D112" s="4">
        <v>0</v>
      </c>
      <c r="E112" s="4">
        <v>0</v>
      </c>
      <c r="F112" s="4">
        <v>0</v>
      </c>
      <c r="G112" s="4">
        <v>0</v>
      </c>
      <c r="H112" s="4">
        <v>0</v>
      </c>
      <c r="I112" s="4">
        <v>0</v>
      </c>
      <c r="J112" s="4">
        <v>0</v>
      </c>
      <c r="K112" s="4">
        <v>0</v>
      </c>
      <c r="L112" s="4">
        <v>0</v>
      </c>
      <c r="M112" s="4">
        <v>0</v>
      </c>
    </row>
    <row r="113" spans="1:13" x14ac:dyDescent="0.2">
      <c r="A113" s="9" t="s">
        <v>27</v>
      </c>
      <c r="B113" s="4">
        <v>0</v>
      </c>
      <c r="C113" s="4">
        <v>0</v>
      </c>
      <c r="D113" s="4">
        <v>0</v>
      </c>
      <c r="E113" s="4">
        <v>0</v>
      </c>
      <c r="F113" s="4">
        <v>0</v>
      </c>
      <c r="G113" s="4">
        <v>0</v>
      </c>
      <c r="H113" s="4">
        <v>0</v>
      </c>
      <c r="I113" s="4">
        <v>0</v>
      </c>
      <c r="J113" s="4">
        <v>0</v>
      </c>
      <c r="K113" s="4">
        <v>0</v>
      </c>
      <c r="L113" s="4">
        <v>0</v>
      </c>
      <c r="M113" s="4">
        <v>0</v>
      </c>
    </row>
    <row r="114" spans="1:13" x14ac:dyDescent="0.2">
      <c r="A114" s="9" t="s">
        <v>28</v>
      </c>
      <c r="B114" s="4">
        <v>0</v>
      </c>
      <c r="C114" s="4">
        <v>0</v>
      </c>
      <c r="D114" s="4">
        <v>0</v>
      </c>
      <c r="E114" s="4">
        <v>0</v>
      </c>
      <c r="F114" s="4">
        <v>0</v>
      </c>
      <c r="G114" s="4">
        <v>0</v>
      </c>
      <c r="H114" s="4">
        <v>0</v>
      </c>
      <c r="I114" s="4">
        <v>0</v>
      </c>
      <c r="J114" s="4">
        <v>0</v>
      </c>
      <c r="K114" s="4">
        <v>0</v>
      </c>
      <c r="L114" s="4">
        <v>0</v>
      </c>
      <c r="M114" s="4">
        <v>0</v>
      </c>
    </row>
    <row r="115" spans="1:13" x14ac:dyDescent="0.2">
      <c r="A115" s="9" t="s">
        <v>29</v>
      </c>
      <c r="B115" s="4">
        <v>0</v>
      </c>
      <c r="C115" s="4">
        <v>0</v>
      </c>
      <c r="D115" s="4">
        <v>0</v>
      </c>
      <c r="E115" s="4">
        <v>0</v>
      </c>
      <c r="F115" s="4">
        <v>0</v>
      </c>
      <c r="G115" s="4">
        <v>0</v>
      </c>
      <c r="H115" s="4">
        <v>0</v>
      </c>
      <c r="I115" s="4">
        <v>0</v>
      </c>
      <c r="J115" s="4">
        <v>0</v>
      </c>
      <c r="K115" s="4">
        <v>0</v>
      </c>
      <c r="L115" s="4">
        <v>0</v>
      </c>
      <c r="M115" s="4">
        <v>0</v>
      </c>
    </row>
    <row r="116" spans="1:13" x14ac:dyDescent="0.2">
      <c r="A116" s="9" t="s">
        <v>30</v>
      </c>
      <c r="B116" s="4">
        <v>0</v>
      </c>
      <c r="C116" s="4">
        <v>0</v>
      </c>
      <c r="D116" s="4">
        <v>0</v>
      </c>
      <c r="E116" s="4">
        <v>0</v>
      </c>
      <c r="F116" s="4">
        <v>0</v>
      </c>
      <c r="G116" s="4">
        <v>0</v>
      </c>
      <c r="H116" s="4">
        <v>0</v>
      </c>
      <c r="I116" s="4">
        <v>0</v>
      </c>
      <c r="J116" s="4">
        <v>0</v>
      </c>
      <c r="K116" s="4">
        <v>0</v>
      </c>
      <c r="L116" s="4">
        <v>0</v>
      </c>
      <c r="M116" s="4">
        <v>0</v>
      </c>
    </row>
    <row r="117" spans="1:13" x14ac:dyDescent="0.2">
      <c r="A117" s="9" t="s">
        <v>31</v>
      </c>
      <c r="B117" s="4">
        <v>0</v>
      </c>
      <c r="C117" s="4">
        <v>0</v>
      </c>
      <c r="D117" s="4">
        <v>0</v>
      </c>
      <c r="E117" s="4">
        <v>0</v>
      </c>
      <c r="F117" s="4">
        <v>0</v>
      </c>
      <c r="G117" s="4">
        <v>0</v>
      </c>
      <c r="H117" s="4">
        <v>0</v>
      </c>
      <c r="I117" s="4">
        <v>0</v>
      </c>
      <c r="J117" s="4">
        <v>0</v>
      </c>
      <c r="K117" s="4">
        <v>0</v>
      </c>
      <c r="L117" s="4">
        <v>0</v>
      </c>
      <c r="M117" s="4">
        <v>0</v>
      </c>
    </row>
    <row r="118" spans="1:13" x14ac:dyDescent="0.2">
      <c r="A118" s="9" t="s">
        <v>32</v>
      </c>
      <c r="B118" s="4">
        <v>0</v>
      </c>
      <c r="C118" s="4">
        <v>0</v>
      </c>
      <c r="D118" s="4">
        <v>0</v>
      </c>
      <c r="E118" s="4">
        <v>0</v>
      </c>
      <c r="F118" s="4">
        <v>0</v>
      </c>
      <c r="G118" s="4">
        <v>0</v>
      </c>
      <c r="H118" s="4">
        <v>0</v>
      </c>
      <c r="I118" s="4">
        <v>0</v>
      </c>
      <c r="J118" s="4">
        <v>0</v>
      </c>
      <c r="K118" s="4">
        <v>0</v>
      </c>
      <c r="L118" s="4">
        <v>0</v>
      </c>
      <c r="M118" s="4">
        <v>0</v>
      </c>
    </row>
    <row r="119" spans="1:13" x14ac:dyDescent="0.2">
      <c r="A119" s="9" t="s">
        <v>33</v>
      </c>
      <c r="B119" s="4">
        <v>0</v>
      </c>
      <c r="C119" s="4">
        <v>0</v>
      </c>
      <c r="D119" s="4">
        <v>0</v>
      </c>
      <c r="E119" s="4">
        <v>0</v>
      </c>
      <c r="F119" s="4">
        <v>0</v>
      </c>
      <c r="G119" s="4">
        <v>0</v>
      </c>
      <c r="H119" s="4">
        <v>0</v>
      </c>
      <c r="I119" s="4">
        <v>0</v>
      </c>
      <c r="J119" s="4">
        <v>0</v>
      </c>
      <c r="K119" s="4">
        <v>0</v>
      </c>
      <c r="L119" s="4">
        <v>0</v>
      </c>
      <c r="M119" s="4">
        <v>0</v>
      </c>
    </row>
    <row r="120" spans="1:13" x14ac:dyDescent="0.2">
      <c r="A120" s="9" t="s">
        <v>34</v>
      </c>
      <c r="B120" s="4">
        <v>0</v>
      </c>
      <c r="C120" s="4">
        <v>0</v>
      </c>
      <c r="D120" s="4">
        <v>0</v>
      </c>
      <c r="E120" s="4">
        <v>0</v>
      </c>
      <c r="F120" s="4">
        <v>0</v>
      </c>
      <c r="G120" s="4">
        <v>0</v>
      </c>
      <c r="H120" s="4">
        <v>0</v>
      </c>
      <c r="I120" s="4">
        <v>0</v>
      </c>
      <c r="J120" s="4">
        <v>0</v>
      </c>
      <c r="K120" s="4">
        <v>0</v>
      </c>
      <c r="L120" s="4">
        <v>0</v>
      </c>
      <c r="M120" s="4">
        <v>0</v>
      </c>
    </row>
    <row r="121" spans="1:13" x14ac:dyDescent="0.2">
      <c r="A121" s="9" t="s">
        <v>35</v>
      </c>
      <c r="B121" s="4">
        <v>0</v>
      </c>
      <c r="C121" s="4">
        <v>0</v>
      </c>
      <c r="D121" s="4">
        <v>0</v>
      </c>
      <c r="E121" s="4">
        <v>0</v>
      </c>
      <c r="F121" s="4">
        <v>0</v>
      </c>
      <c r="G121" s="4">
        <v>0</v>
      </c>
      <c r="H121" s="4">
        <v>0</v>
      </c>
      <c r="I121" s="4">
        <v>0</v>
      </c>
      <c r="J121" s="4">
        <v>0</v>
      </c>
      <c r="K121" s="4">
        <v>0</v>
      </c>
      <c r="L121" s="4">
        <v>0</v>
      </c>
      <c r="M121" s="4">
        <v>0</v>
      </c>
    </row>
    <row r="122" spans="1:13" x14ac:dyDescent="0.2">
      <c r="A122" s="9" t="s">
        <v>36</v>
      </c>
      <c r="B122" s="4">
        <v>0</v>
      </c>
      <c r="C122" s="4">
        <v>0</v>
      </c>
      <c r="D122" s="4">
        <v>0</v>
      </c>
      <c r="E122" s="4">
        <v>0</v>
      </c>
      <c r="F122" s="4">
        <v>0</v>
      </c>
      <c r="G122" s="4">
        <v>0</v>
      </c>
      <c r="H122" s="4">
        <v>0</v>
      </c>
      <c r="I122" s="4">
        <v>0</v>
      </c>
      <c r="J122" s="4">
        <v>0</v>
      </c>
      <c r="K122" s="4">
        <v>0</v>
      </c>
      <c r="L122" s="4">
        <v>0</v>
      </c>
      <c r="M122" s="4">
        <v>0</v>
      </c>
    </row>
    <row r="123" spans="1:13" x14ac:dyDescent="0.2">
      <c r="A123" s="9" t="s">
        <v>37</v>
      </c>
      <c r="B123" s="4">
        <v>0</v>
      </c>
      <c r="C123" s="4">
        <v>0</v>
      </c>
      <c r="D123" s="4">
        <v>0</v>
      </c>
      <c r="E123" s="4">
        <v>0</v>
      </c>
      <c r="F123" s="4">
        <v>0</v>
      </c>
      <c r="G123" s="4">
        <v>0</v>
      </c>
      <c r="H123" s="4">
        <v>0</v>
      </c>
      <c r="I123" s="4">
        <v>0</v>
      </c>
      <c r="J123" s="4">
        <v>0</v>
      </c>
      <c r="K123" s="4">
        <v>0</v>
      </c>
      <c r="L123" s="4">
        <v>0</v>
      </c>
      <c r="M123" s="4">
        <v>0</v>
      </c>
    </row>
    <row r="124" spans="1:13" x14ac:dyDescent="0.2">
      <c r="A124" s="9" t="s">
        <v>38</v>
      </c>
      <c r="B124" s="4">
        <v>0</v>
      </c>
      <c r="C124" s="4">
        <v>0</v>
      </c>
      <c r="D124" s="4">
        <v>0</v>
      </c>
      <c r="E124" s="4">
        <v>0</v>
      </c>
      <c r="F124" s="4">
        <v>0</v>
      </c>
      <c r="G124" s="4">
        <v>0</v>
      </c>
      <c r="H124" s="4">
        <v>0</v>
      </c>
      <c r="I124" s="4">
        <v>0</v>
      </c>
      <c r="J124" s="4">
        <v>0</v>
      </c>
      <c r="K124" s="4">
        <v>0</v>
      </c>
      <c r="L124" s="4">
        <v>0</v>
      </c>
      <c r="M124" s="4">
        <v>0</v>
      </c>
    </row>
    <row r="125" spans="1:13" x14ac:dyDescent="0.2">
      <c r="A125" s="9" t="s">
        <v>39</v>
      </c>
      <c r="B125" s="4">
        <v>5736137.2970000003</v>
      </c>
      <c r="C125" s="4">
        <v>3793409.3029999998</v>
      </c>
      <c r="D125" s="4">
        <v>4152418.074</v>
      </c>
      <c r="E125" s="4">
        <v>1812033.6</v>
      </c>
      <c r="F125" s="4">
        <v>1831324.0819188959</v>
      </c>
      <c r="G125" s="4">
        <v>1886184.7788052619</v>
      </c>
      <c r="H125" s="4">
        <v>1929559.666618098</v>
      </c>
      <c r="I125" s="4">
        <v>1981835.2944579958</v>
      </c>
      <c r="J125" s="4">
        <v>1977727.7831170142</v>
      </c>
      <c r="K125" s="4">
        <v>1997774.6957373058</v>
      </c>
      <c r="L125" s="4">
        <v>2031484.5743561282</v>
      </c>
      <c r="M125" s="4">
        <v>2056610.8811687219</v>
      </c>
    </row>
    <row r="126" spans="1:13" x14ac:dyDescent="0.2">
      <c r="A126" s="9" t="s">
        <v>40</v>
      </c>
      <c r="B126" s="4">
        <v>0</v>
      </c>
      <c r="C126" s="4">
        <v>0</v>
      </c>
      <c r="D126" s="4">
        <v>0</v>
      </c>
      <c r="E126" s="4">
        <v>0</v>
      </c>
      <c r="F126" s="4">
        <v>0</v>
      </c>
      <c r="G126" s="4">
        <v>0</v>
      </c>
      <c r="H126" s="4">
        <v>0</v>
      </c>
      <c r="I126" s="4">
        <v>0</v>
      </c>
      <c r="J126" s="4">
        <v>0</v>
      </c>
      <c r="K126" s="4">
        <v>0</v>
      </c>
      <c r="L126" s="4">
        <v>0</v>
      </c>
      <c r="M126" s="4">
        <v>0</v>
      </c>
    </row>
    <row r="127" spans="1:13" x14ac:dyDescent="0.2">
      <c r="A127" s="9" t="s">
        <v>41</v>
      </c>
      <c r="B127" s="4">
        <v>0</v>
      </c>
      <c r="C127" s="4">
        <v>0</v>
      </c>
      <c r="D127" s="4">
        <v>0</v>
      </c>
      <c r="E127" s="4">
        <v>0</v>
      </c>
      <c r="F127" s="4">
        <v>0</v>
      </c>
      <c r="G127" s="4">
        <v>0</v>
      </c>
      <c r="H127" s="4">
        <v>0</v>
      </c>
      <c r="I127" s="4">
        <v>0</v>
      </c>
      <c r="J127" s="4">
        <v>0</v>
      </c>
      <c r="K127" s="4">
        <v>0</v>
      </c>
      <c r="L127" s="4">
        <v>0</v>
      </c>
      <c r="M127" s="4">
        <v>0</v>
      </c>
    </row>
    <row r="128" spans="1:13" x14ac:dyDescent="0.2">
      <c r="A128" s="9" t="s">
        <v>42</v>
      </c>
      <c r="B128" s="4">
        <v>0</v>
      </c>
      <c r="C128" s="4">
        <v>0</v>
      </c>
      <c r="D128" s="4">
        <v>0</v>
      </c>
      <c r="E128" s="4">
        <v>0</v>
      </c>
      <c r="F128" s="4">
        <v>0</v>
      </c>
      <c r="G128" s="4">
        <v>0</v>
      </c>
      <c r="H128" s="4">
        <v>0</v>
      </c>
      <c r="I128" s="4">
        <v>0</v>
      </c>
      <c r="J128" s="4">
        <v>0</v>
      </c>
      <c r="K128" s="4">
        <v>0</v>
      </c>
      <c r="L128" s="4">
        <v>0</v>
      </c>
      <c r="M128" s="4">
        <v>0</v>
      </c>
    </row>
    <row r="129" spans="1:13" x14ac:dyDescent="0.2">
      <c r="A129" s="9" t="s">
        <v>43</v>
      </c>
      <c r="B129" s="4">
        <v>0</v>
      </c>
      <c r="C129" s="4">
        <v>0</v>
      </c>
      <c r="D129" s="4">
        <v>0</v>
      </c>
      <c r="E129" s="4">
        <v>0</v>
      </c>
      <c r="F129" s="4">
        <v>0</v>
      </c>
      <c r="G129" s="4">
        <v>0</v>
      </c>
      <c r="H129" s="4">
        <v>0</v>
      </c>
      <c r="I129" s="4">
        <v>0</v>
      </c>
      <c r="J129" s="4">
        <v>0</v>
      </c>
      <c r="K129" s="4">
        <v>0</v>
      </c>
      <c r="L129" s="4">
        <v>0</v>
      </c>
      <c r="M129" s="4">
        <v>0</v>
      </c>
    </row>
    <row r="130" spans="1:13" x14ac:dyDescent="0.2">
      <c r="A130" s="9" t="s">
        <v>44</v>
      </c>
      <c r="B130" s="4">
        <v>6037489</v>
      </c>
      <c r="C130" s="4">
        <v>6128503</v>
      </c>
      <c r="D130" s="4">
        <v>6477293</v>
      </c>
      <c r="E130" s="4">
        <v>6625822</v>
      </c>
      <c r="F130" s="4">
        <v>6601442</v>
      </c>
      <c r="G130" s="4">
        <v>6746822</v>
      </c>
      <c r="H130" s="4">
        <v>6876789.6251409678</v>
      </c>
      <c r="I130" s="4">
        <v>6363543.2662846837</v>
      </c>
      <c r="J130" s="4">
        <v>6246101.2229756005</v>
      </c>
      <c r="K130" s="4">
        <v>6155194.0091107134</v>
      </c>
      <c r="L130" s="4">
        <v>6042676.6812026734</v>
      </c>
      <c r="M130" s="4">
        <v>5936174.555311949</v>
      </c>
    </row>
    <row r="131" spans="1:13" x14ac:dyDescent="0.2">
      <c r="A131" s="9" t="s">
        <v>45</v>
      </c>
      <c r="B131" s="4">
        <v>0</v>
      </c>
      <c r="C131" s="4">
        <v>0</v>
      </c>
      <c r="D131" s="4">
        <v>0</v>
      </c>
      <c r="E131" s="4">
        <v>0</v>
      </c>
      <c r="F131" s="4">
        <v>0</v>
      </c>
      <c r="G131" s="4">
        <v>0</v>
      </c>
      <c r="H131" s="4">
        <v>0</v>
      </c>
      <c r="I131" s="4">
        <v>0</v>
      </c>
      <c r="J131" s="4">
        <v>0</v>
      </c>
      <c r="K131" s="4">
        <v>0</v>
      </c>
      <c r="L131" s="4">
        <v>0</v>
      </c>
      <c r="M131" s="4">
        <v>0</v>
      </c>
    </row>
    <row r="132" spans="1:13" x14ac:dyDescent="0.2">
      <c r="A132" s="9" t="s">
        <v>46</v>
      </c>
      <c r="B132" s="4">
        <v>0</v>
      </c>
      <c r="C132" s="4">
        <v>0</v>
      </c>
      <c r="D132" s="4">
        <v>0</v>
      </c>
      <c r="E132" s="4">
        <v>0</v>
      </c>
      <c r="F132" s="4">
        <v>0</v>
      </c>
      <c r="G132" s="4"/>
      <c r="H132" s="4">
        <v>0</v>
      </c>
      <c r="I132" s="4">
        <v>0</v>
      </c>
      <c r="J132" s="4">
        <v>0</v>
      </c>
      <c r="K132" s="4">
        <v>0</v>
      </c>
      <c r="L132" s="4">
        <v>0</v>
      </c>
      <c r="M132" s="4">
        <v>0</v>
      </c>
    </row>
    <row r="133" spans="1:13" x14ac:dyDescent="0.2">
      <c r="A133" s="9" t="s">
        <v>47</v>
      </c>
      <c r="B133" s="4">
        <v>0</v>
      </c>
      <c r="C133" s="4">
        <v>0</v>
      </c>
      <c r="D133" s="4">
        <v>5.1040000000000001</v>
      </c>
      <c r="E133" s="4">
        <v>5.3150000000000004</v>
      </c>
      <c r="F133" s="4">
        <v>5.5275943840000004</v>
      </c>
      <c r="G133" s="4">
        <v>5.7206947799999996</v>
      </c>
      <c r="H133" s="4">
        <v>5.9132306279999991</v>
      </c>
      <c r="I133" s="4">
        <v>6.1041177960000006</v>
      </c>
      <c r="J133" s="4">
        <v>6.2570603440000001</v>
      </c>
      <c r="K133" s="4">
        <v>6.3955244840000001</v>
      </c>
      <c r="L133" s="4">
        <v>6.5264596519999998</v>
      </c>
      <c r="M133" s="4">
        <v>6.6435758840000005</v>
      </c>
    </row>
    <row r="134" spans="1:13" x14ac:dyDescent="0.2">
      <c r="A134" s="9" t="s">
        <v>48</v>
      </c>
      <c r="B134" s="4">
        <v>0</v>
      </c>
      <c r="C134" s="4">
        <v>0</v>
      </c>
      <c r="D134" s="4">
        <v>0</v>
      </c>
      <c r="E134" s="4">
        <v>0</v>
      </c>
      <c r="F134" s="4">
        <v>0</v>
      </c>
      <c r="G134" s="4">
        <v>0</v>
      </c>
      <c r="H134" s="4">
        <v>0</v>
      </c>
      <c r="I134" s="4">
        <v>0</v>
      </c>
      <c r="J134" s="4">
        <v>0</v>
      </c>
      <c r="K134" s="4">
        <v>0</v>
      </c>
      <c r="L134" s="4">
        <v>0</v>
      </c>
      <c r="M134" s="4">
        <v>0</v>
      </c>
    </row>
    <row r="135" spans="1:13" x14ac:dyDescent="0.2">
      <c r="A135" s="9" t="s">
        <v>49</v>
      </c>
      <c r="B135" s="4">
        <v>0</v>
      </c>
      <c r="C135" s="4">
        <v>0</v>
      </c>
      <c r="D135" s="4">
        <v>0</v>
      </c>
      <c r="E135" s="4">
        <v>0</v>
      </c>
      <c r="F135" s="4">
        <v>0</v>
      </c>
      <c r="G135" s="4">
        <v>0</v>
      </c>
      <c r="H135" s="4">
        <v>0</v>
      </c>
      <c r="I135" s="4">
        <v>0</v>
      </c>
      <c r="J135" s="4">
        <v>0</v>
      </c>
      <c r="K135" s="4">
        <v>0</v>
      </c>
      <c r="L135" s="4">
        <v>0</v>
      </c>
      <c r="M135" s="4">
        <v>0</v>
      </c>
    </row>
    <row r="136" spans="1:13" x14ac:dyDescent="0.2">
      <c r="A136" s="9" t="s">
        <v>50</v>
      </c>
      <c r="B136" s="4">
        <v>0</v>
      </c>
      <c r="C136" s="4">
        <v>0</v>
      </c>
      <c r="D136" s="4">
        <v>0</v>
      </c>
      <c r="E136" s="4">
        <v>0</v>
      </c>
      <c r="F136" s="4">
        <v>0</v>
      </c>
      <c r="G136" s="4">
        <v>0</v>
      </c>
      <c r="H136" s="4">
        <v>0</v>
      </c>
      <c r="I136" s="4">
        <v>0</v>
      </c>
      <c r="J136" s="4">
        <v>0</v>
      </c>
      <c r="K136" s="4">
        <v>0</v>
      </c>
      <c r="L136" s="4">
        <v>0</v>
      </c>
      <c r="M136" s="4">
        <v>0</v>
      </c>
    </row>
    <row r="137" spans="1:13" x14ac:dyDescent="0.2">
      <c r="A137" s="9" t="s">
        <v>51</v>
      </c>
      <c r="B137" s="4">
        <v>0</v>
      </c>
      <c r="C137" s="4">
        <v>0</v>
      </c>
      <c r="D137" s="4">
        <v>0</v>
      </c>
      <c r="E137" s="4">
        <v>0</v>
      </c>
      <c r="F137" s="4">
        <v>0</v>
      </c>
      <c r="G137" s="4">
        <v>0</v>
      </c>
      <c r="H137" s="4">
        <v>0</v>
      </c>
      <c r="I137" s="4">
        <v>0</v>
      </c>
      <c r="J137" s="4">
        <v>0</v>
      </c>
      <c r="K137" s="4">
        <v>0</v>
      </c>
      <c r="L137" s="4">
        <v>0</v>
      </c>
      <c r="M137" s="4">
        <v>0</v>
      </c>
    </row>
    <row r="138" spans="1:13" x14ac:dyDescent="0.2">
      <c r="A138" s="1"/>
      <c r="B138" s="1"/>
      <c r="C138" s="1"/>
      <c r="D138" s="1"/>
      <c r="E138" s="1"/>
      <c r="F138" s="1"/>
      <c r="G138" s="1"/>
      <c r="H138" s="1"/>
      <c r="I138" s="1"/>
      <c r="J138" s="1"/>
      <c r="K138" s="1"/>
      <c r="L138" s="1"/>
      <c r="M138" s="1"/>
    </row>
    <row r="139" spans="1:13" x14ac:dyDescent="0.2">
      <c r="A139" s="9" t="s">
        <v>52</v>
      </c>
      <c r="B139" s="4">
        <f t="shared" ref="B139:M139" si="7">SUM(B141:B147)</f>
        <v>2836395.2349999999</v>
      </c>
      <c r="C139" s="4">
        <f t="shared" si="7"/>
        <v>4750344.2309999997</v>
      </c>
      <c r="D139" s="4">
        <f t="shared" si="7"/>
        <v>5872585.0149999997</v>
      </c>
      <c r="E139" s="4">
        <f t="shared" si="7"/>
        <v>8885680.773</v>
      </c>
      <c r="F139" s="4">
        <f t="shared" si="7"/>
        <v>9479031.3085477334</v>
      </c>
      <c r="G139" s="4">
        <f t="shared" si="7"/>
        <v>10338633.377517043</v>
      </c>
      <c r="H139" s="4">
        <f t="shared" si="7"/>
        <v>11098882.165016539</v>
      </c>
      <c r="I139" s="4">
        <f t="shared" si="7"/>
        <v>11688851.502259839</v>
      </c>
      <c r="J139" s="4">
        <f t="shared" si="7"/>
        <v>11866374.66815386</v>
      </c>
      <c r="K139" s="4">
        <f t="shared" si="7"/>
        <v>12032045.503916603</v>
      </c>
      <c r="L139" s="4">
        <f t="shared" si="7"/>
        <v>12550918.505831219</v>
      </c>
      <c r="M139" s="4">
        <f t="shared" si="7"/>
        <v>23797514.200458333</v>
      </c>
    </row>
    <row r="140" spans="1:13" x14ac:dyDescent="0.2">
      <c r="A140" s="1"/>
      <c r="B140" s="1"/>
      <c r="C140" s="1"/>
      <c r="D140" s="1"/>
      <c r="E140" s="1"/>
      <c r="F140" s="1"/>
      <c r="G140" s="1"/>
      <c r="H140" s="1"/>
      <c r="I140" s="1"/>
      <c r="J140" s="1"/>
      <c r="K140" s="1"/>
      <c r="L140" s="1"/>
      <c r="M140" s="1"/>
    </row>
    <row r="141" spans="1:13" x14ac:dyDescent="0.2">
      <c r="A141" s="9" t="s">
        <v>53</v>
      </c>
      <c r="B141" s="4">
        <v>0</v>
      </c>
      <c r="C141" s="4">
        <v>0</v>
      </c>
      <c r="D141" s="4">
        <v>0</v>
      </c>
      <c r="E141" s="4">
        <v>0</v>
      </c>
      <c r="F141" s="4">
        <v>0</v>
      </c>
      <c r="G141" s="4">
        <v>0</v>
      </c>
      <c r="H141" s="4">
        <v>0</v>
      </c>
      <c r="I141" s="4">
        <v>0</v>
      </c>
      <c r="J141" s="4">
        <v>0</v>
      </c>
      <c r="K141" s="4">
        <v>0</v>
      </c>
      <c r="L141" s="4">
        <v>0</v>
      </c>
      <c r="M141" s="4">
        <v>0</v>
      </c>
    </row>
    <row r="142" spans="1:13" x14ac:dyDescent="0.2">
      <c r="A142" s="9" t="s">
        <v>1</v>
      </c>
      <c r="B142" s="4">
        <v>0</v>
      </c>
      <c r="C142" s="4">
        <v>0</v>
      </c>
      <c r="D142" s="4">
        <v>0</v>
      </c>
      <c r="E142" s="4">
        <v>0</v>
      </c>
      <c r="F142" s="4">
        <v>0</v>
      </c>
      <c r="G142" s="4">
        <v>0</v>
      </c>
      <c r="H142" s="4">
        <v>0</v>
      </c>
      <c r="I142" s="4">
        <v>0</v>
      </c>
      <c r="J142" s="4">
        <v>0</v>
      </c>
      <c r="K142" s="4">
        <v>0</v>
      </c>
      <c r="L142" s="4">
        <v>0</v>
      </c>
      <c r="M142" s="4">
        <v>0</v>
      </c>
    </row>
    <row r="143" spans="1:13" x14ac:dyDescent="0.2">
      <c r="A143" s="9" t="s">
        <v>0</v>
      </c>
      <c r="B143" s="4">
        <v>0</v>
      </c>
      <c r="C143" s="4">
        <v>0</v>
      </c>
      <c r="D143" s="4">
        <v>0</v>
      </c>
      <c r="E143" s="4">
        <v>127379.88800000001</v>
      </c>
      <c r="F143" s="4">
        <v>80000</v>
      </c>
      <c r="G143" s="4">
        <v>0</v>
      </c>
      <c r="H143" s="4">
        <v>0</v>
      </c>
      <c r="I143" s="4">
        <v>0</v>
      </c>
      <c r="J143" s="4">
        <v>0</v>
      </c>
      <c r="K143" s="4">
        <v>0</v>
      </c>
      <c r="L143" s="4">
        <v>0</v>
      </c>
      <c r="M143" s="4">
        <v>0</v>
      </c>
    </row>
    <row r="144" spans="1:13" x14ac:dyDescent="0.2">
      <c r="A144" s="9" t="s">
        <v>54</v>
      </c>
      <c r="B144" s="4">
        <v>0</v>
      </c>
      <c r="C144" s="4">
        <v>0</v>
      </c>
      <c r="D144" s="4">
        <v>0</v>
      </c>
      <c r="E144" s="4">
        <v>0</v>
      </c>
      <c r="F144" s="4">
        <v>0</v>
      </c>
      <c r="G144" s="4">
        <v>0</v>
      </c>
      <c r="H144" s="4">
        <v>0</v>
      </c>
      <c r="I144" s="4">
        <v>0</v>
      </c>
      <c r="J144" s="4">
        <v>0</v>
      </c>
      <c r="K144" s="4">
        <v>0</v>
      </c>
      <c r="L144" s="4">
        <v>0</v>
      </c>
      <c r="M144" s="4">
        <v>11002406.550000001</v>
      </c>
    </row>
    <row r="145" spans="1:13" x14ac:dyDescent="0.2">
      <c r="A145" s="9" t="s">
        <v>55</v>
      </c>
      <c r="B145" s="4">
        <v>2836395.2349999999</v>
      </c>
      <c r="C145" s="4">
        <v>4750344.2309999997</v>
      </c>
      <c r="D145" s="4">
        <v>5872585.0149999997</v>
      </c>
      <c r="E145" s="4">
        <v>8758300.8849999998</v>
      </c>
      <c r="F145" s="4">
        <v>9399031.3085477334</v>
      </c>
      <c r="G145" s="4">
        <v>10338633.377517043</v>
      </c>
      <c r="H145" s="4">
        <v>11098882.165016539</v>
      </c>
      <c r="I145" s="4">
        <v>11688851.502259839</v>
      </c>
      <c r="J145" s="4">
        <v>11866374.66815386</v>
      </c>
      <c r="K145" s="4">
        <v>12032045.503916603</v>
      </c>
      <c r="L145" s="4">
        <v>12550918.505831219</v>
      </c>
      <c r="M145" s="4">
        <v>12795107.650458332</v>
      </c>
    </row>
    <row r="146" spans="1:13" x14ac:dyDescent="0.2">
      <c r="A146" s="9" t="s">
        <v>56</v>
      </c>
      <c r="B146" s="4">
        <v>0</v>
      </c>
      <c r="C146" s="4">
        <v>0</v>
      </c>
      <c r="D146" s="4">
        <v>0</v>
      </c>
      <c r="E146" s="4">
        <v>0</v>
      </c>
      <c r="F146" s="4">
        <v>0</v>
      </c>
      <c r="G146" s="4">
        <v>0</v>
      </c>
      <c r="H146" s="4">
        <v>0</v>
      </c>
      <c r="I146" s="4">
        <v>0</v>
      </c>
      <c r="J146" s="4">
        <v>0</v>
      </c>
      <c r="K146" s="4">
        <v>0</v>
      </c>
      <c r="L146" s="4">
        <v>0</v>
      </c>
      <c r="M146" s="4">
        <v>0</v>
      </c>
    </row>
    <row r="147" spans="1:13" x14ac:dyDescent="0.2">
      <c r="A147" s="9" t="s">
        <v>57</v>
      </c>
      <c r="B147" s="4">
        <v>0</v>
      </c>
      <c r="C147" s="4">
        <v>0</v>
      </c>
      <c r="D147" s="4">
        <v>0</v>
      </c>
      <c r="E147" s="4">
        <v>0</v>
      </c>
      <c r="F147" s="4">
        <v>0</v>
      </c>
      <c r="G147" s="4">
        <v>0</v>
      </c>
      <c r="H147" s="4">
        <v>0</v>
      </c>
      <c r="I147" s="4">
        <v>0</v>
      </c>
      <c r="J147" s="4">
        <v>0</v>
      </c>
      <c r="K147" s="4">
        <v>0</v>
      </c>
      <c r="L147" s="4">
        <v>0</v>
      </c>
      <c r="M147" s="4">
        <v>0</v>
      </c>
    </row>
    <row r="148" spans="1:13" ht="13.5" thickBot="1" x14ac:dyDescent="0.25">
      <c r="A148" s="1"/>
      <c r="B148" s="1"/>
      <c r="C148" s="1"/>
      <c r="D148" s="1"/>
      <c r="E148" s="1"/>
      <c r="F148" s="1"/>
      <c r="G148" s="1"/>
      <c r="H148" s="1"/>
      <c r="I148" s="1"/>
      <c r="J148" s="1"/>
      <c r="K148" s="1"/>
      <c r="L148" s="1"/>
      <c r="M148" s="1"/>
    </row>
    <row r="149" spans="1:13" ht="14.25" thickTop="1" thickBot="1" x14ac:dyDescent="0.25">
      <c r="A149" s="89" t="s">
        <v>58</v>
      </c>
      <c r="B149" s="90">
        <f t="shared" ref="B149:M149" si="8">B139+B109</f>
        <v>14610021.532</v>
      </c>
      <c r="C149" s="90">
        <f t="shared" si="8"/>
        <v>14672256.533999998</v>
      </c>
      <c r="D149" s="90">
        <f t="shared" si="8"/>
        <v>16502301.193</v>
      </c>
      <c r="E149" s="90">
        <f t="shared" si="8"/>
        <v>17323541.688000001</v>
      </c>
      <c r="F149" s="90">
        <f t="shared" si="8"/>
        <v>17911802.918061011</v>
      </c>
      <c r="G149" s="90">
        <f t="shared" si="8"/>
        <v>18971645.877017085</v>
      </c>
      <c r="H149" s="90">
        <f t="shared" si="8"/>
        <v>19905237.370006233</v>
      </c>
      <c r="I149" s="90">
        <f t="shared" si="8"/>
        <v>20034236.167120315</v>
      </c>
      <c r="J149" s="90">
        <f t="shared" si="8"/>
        <v>20090209.931306817</v>
      </c>
      <c r="K149" s="90">
        <f t="shared" si="8"/>
        <v>20185020.604289107</v>
      </c>
      <c r="L149" s="90">
        <f t="shared" si="8"/>
        <v>20625086.287849672</v>
      </c>
      <c r="M149" s="90">
        <f t="shared" si="8"/>
        <v>31790306.280514888</v>
      </c>
    </row>
    <row r="150" spans="1:13" ht="13.5" thickBot="1" x14ac:dyDescent="0.25">
      <c r="A150" s="92" t="s">
        <v>6</v>
      </c>
      <c r="B150" s="93">
        <v>0.41381889606412403</v>
      </c>
      <c r="C150" s="93">
        <v>0.38946103761261996</v>
      </c>
      <c r="D150" s="93">
        <v>0.49575031937275088</v>
      </c>
      <c r="E150" s="93">
        <v>0.50836363962672393</v>
      </c>
      <c r="F150" s="93">
        <v>0.43031233170292355</v>
      </c>
      <c r="G150" s="93">
        <v>0.41720974769330615</v>
      </c>
      <c r="H150" s="93">
        <v>0.49571757981612652</v>
      </c>
      <c r="I150" s="93">
        <v>0.42424668122963904</v>
      </c>
      <c r="J150" s="93">
        <v>0.4123658819540017</v>
      </c>
      <c r="K150" s="93">
        <v>0.47493389395860336</v>
      </c>
      <c r="L150" s="93">
        <v>0.47367971505840029</v>
      </c>
      <c r="M150" s="93">
        <v>0.305520645886043</v>
      </c>
    </row>
    <row r="151" spans="1:13" ht="13.5" thickTop="1" x14ac:dyDescent="0.2">
      <c r="A151" s="149" t="s">
        <v>71</v>
      </c>
      <c r="B151" s="149"/>
      <c r="C151" s="149"/>
      <c r="D151" s="149"/>
    </row>
  </sheetData>
  <mergeCells count="6">
    <mergeCell ref="A151:D151"/>
    <mergeCell ref="A9:M9"/>
    <mergeCell ref="A58:M58"/>
    <mergeCell ref="A106:M106"/>
    <mergeCell ref="A103:D103"/>
    <mergeCell ref="A55:D55"/>
  </mergeCells>
  <phoneticPr fontId="7" type="noConversion"/>
  <pageMargins left="0.25" right="0.17" top="0.48" bottom="0.28000000000000003" header="0.49212598499999999" footer="0.21"/>
  <pageSetup paperSize="9" scale="37"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Y157"/>
  <sheetViews>
    <sheetView workbookViewId="0">
      <selection activeCell="A8" sqref="A8"/>
    </sheetView>
  </sheetViews>
  <sheetFormatPr defaultRowHeight="11.25" x14ac:dyDescent="0.2"/>
  <cols>
    <col min="1" max="1" width="26.140625" style="11" customWidth="1"/>
    <col min="2" max="10" width="13.85546875" style="11" bestFit="1" customWidth="1"/>
    <col min="11" max="13" width="15.140625" style="11" bestFit="1" customWidth="1"/>
    <col min="14" max="14" width="9.28515625" style="11" bestFit="1" customWidth="1"/>
    <col min="15" max="16384" width="9.140625" style="11"/>
  </cols>
  <sheetData>
    <row r="1" spans="1:14" ht="26.25" x14ac:dyDescent="0.4">
      <c r="A1" s="31" t="s">
        <v>74</v>
      </c>
      <c r="B1" s="32" t="s">
        <v>72</v>
      </c>
      <c r="C1" s="33"/>
      <c r="D1" s="34"/>
      <c r="E1" s="35"/>
    </row>
    <row r="2" spans="1:14" ht="12.75" x14ac:dyDescent="0.2">
      <c r="A2" s="32"/>
      <c r="B2" s="33"/>
      <c r="C2" s="33"/>
      <c r="D2" s="34"/>
      <c r="E2" s="35"/>
    </row>
    <row r="3" spans="1:14" ht="12.75" x14ac:dyDescent="0.2">
      <c r="A3" s="36" t="s">
        <v>75</v>
      </c>
      <c r="B3" s="28"/>
      <c r="C3" s="28"/>
      <c r="D3" s="37"/>
      <c r="E3" s="37"/>
    </row>
    <row r="4" spans="1:14" ht="12.75" x14ac:dyDescent="0.2">
      <c r="A4" s="36" t="s">
        <v>76</v>
      </c>
      <c r="B4" s="28"/>
      <c r="C4" s="28"/>
      <c r="D4" s="37"/>
      <c r="E4" s="37"/>
    </row>
    <row r="5" spans="1:14" x14ac:dyDescent="0.2">
      <c r="A5" s="17"/>
      <c r="B5" s="17"/>
      <c r="C5" s="17"/>
      <c r="D5" s="17"/>
      <c r="E5" s="17"/>
    </row>
    <row r="6" spans="1:14" ht="12.75" x14ac:dyDescent="0.2">
      <c r="A6" s="28" t="s">
        <v>73</v>
      </c>
      <c r="B6" s="28"/>
      <c r="C6" s="28"/>
      <c r="D6" s="28"/>
      <c r="E6" s="28"/>
    </row>
    <row r="7" spans="1:14" x14ac:dyDescent="0.2">
      <c r="A7" s="123" t="s">
        <v>100</v>
      </c>
      <c r="B7" s="123"/>
      <c r="C7" s="123"/>
      <c r="D7" s="123"/>
      <c r="E7" s="123"/>
    </row>
    <row r="8" spans="1:14" ht="12.75" x14ac:dyDescent="0.2">
      <c r="A8" s="53" t="s">
        <v>59</v>
      </c>
    </row>
    <row r="9" spans="1:14" ht="13.5" thickBot="1" x14ac:dyDescent="0.25">
      <c r="A9" s="155" t="s">
        <v>2</v>
      </c>
      <c r="B9" s="155"/>
      <c r="C9" s="155"/>
      <c r="D9" s="155"/>
      <c r="E9" s="155"/>
      <c r="F9" s="155"/>
      <c r="G9" s="155"/>
      <c r="H9" s="155"/>
      <c r="I9" s="155"/>
      <c r="J9" s="155"/>
      <c r="K9" s="155"/>
      <c r="L9" s="155"/>
      <c r="M9" s="155"/>
    </row>
    <row r="10" spans="1:14" x14ac:dyDescent="0.2">
      <c r="A10" s="47" t="s">
        <v>22</v>
      </c>
      <c r="B10" s="48" t="s">
        <v>21</v>
      </c>
      <c r="C10" s="48" t="s">
        <v>21</v>
      </c>
      <c r="D10" s="48" t="s">
        <v>21</v>
      </c>
      <c r="E10" s="48" t="s">
        <v>21</v>
      </c>
      <c r="F10" s="48" t="s">
        <v>21</v>
      </c>
      <c r="G10" s="48" t="s">
        <v>21</v>
      </c>
      <c r="H10" s="48" t="s">
        <v>21</v>
      </c>
      <c r="I10" s="48" t="s">
        <v>21</v>
      </c>
      <c r="J10" s="48" t="s">
        <v>21</v>
      </c>
      <c r="K10" s="48" t="s">
        <v>21</v>
      </c>
      <c r="L10" s="48" t="s">
        <v>21</v>
      </c>
      <c r="M10" s="49" t="s">
        <v>21</v>
      </c>
    </row>
    <row r="11" spans="1:14" ht="12" thickBot="1" x14ac:dyDescent="0.25">
      <c r="A11" s="46" t="s">
        <v>23</v>
      </c>
      <c r="B11" s="41" t="s">
        <v>8</v>
      </c>
      <c r="C11" s="41" t="s">
        <v>9</v>
      </c>
      <c r="D11" s="41" t="s">
        <v>10</v>
      </c>
      <c r="E11" s="41" t="s">
        <v>11</v>
      </c>
      <c r="F11" s="41" t="s">
        <v>12</v>
      </c>
      <c r="G11" s="41" t="s">
        <v>13</v>
      </c>
      <c r="H11" s="41" t="s">
        <v>14</v>
      </c>
      <c r="I11" s="41" t="s">
        <v>15</v>
      </c>
      <c r="J11" s="41" t="s">
        <v>16</v>
      </c>
      <c r="K11" s="41" t="s">
        <v>17</v>
      </c>
      <c r="L11" s="41" t="s">
        <v>18</v>
      </c>
      <c r="M11" s="50" t="s">
        <v>19</v>
      </c>
    </row>
    <row r="12" spans="1:14" ht="12" thickTop="1" x14ac:dyDescent="0.2">
      <c r="A12" s="19" t="s">
        <v>24</v>
      </c>
      <c r="B12" s="13">
        <f>SUM(B14:B40)</f>
        <v>20244221.450127389</v>
      </c>
      <c r="C12" s="13">
        <f t="shared" ref="C12:M12" si="0">SUM(C14:C40)</f>
        <v>20831255.192145947</v>
      </c>
      <c r="D12" s="13">
        <f t="shared" si="0"/>
        <v>23432243.96291741</v>
      </c>
      <c r="E12" s="13">
        <f t="shared" si="0"/>
        <v>24631124.739281051</v>
      </c>
      <c r="F12" s="13">
        <f t="shared" si="0"/>
        <v>30183621.80739104</v>
      </c>
      <c r="G12" s="13">
        <f t="shared" si="0"/>
        <v>30732552.808777533</v>
      </c>
      <c r="H12" s="13">
        <f t="shared" si="0"/>
        <v>30775992.731323048</v>
      </c>
      <c r="I12" s="13">
        <f t="shared" si="0"/>
        <v>31038477.972346198</v>
      </c>
      <c r="J12" s="13">
        <f t="shared" si="0"/>
        <v>30693673.041825421</v>
      </c>
      <c r="K12" s="13">
        <f t="shared" si="0"/>
        <v>30764507.39974853</v>
      </c>
      <c r="L12" s="13">
        <f t="shared" si="0"/>
        <v>30986622.307565391</v>
      </c>
      <c r="M12" s="13">
        <f t="shared" si="0"/>
        <v>31343243.505032666</v>
      </c>
      <c r="N12" s="23"/>
    </row>
    <row r="13" spans="1:14" x14ac:dyDescent="0.2">
      <c r="A13" s="12"/>
      <c r="B13" s="12"/>
      <c r="C13" s="12"/>
      <c r="D13" s="12"/>
      <c r="E13" s="12"/>
      <c r="F13" s="12"/>
      <c r="G13" s="12"/>
      <c r="H13" s="12"/>
      <c r="I13" s="12"/>
      <c r="J13" s="12"/>
      <c r="K13" s="12"/>
      <c r="L13" s="14"/>
      <c r="M13" s="14"/>
    </row>
    <row r="14" spans="1:14" x14ac:dyDescent="0.2">
      <c r="A14" s="18" t="s">
        <v>25</v>
      </c>
      <c r="B14" s="14">
        <v>50636</v>
      </c>
      <c r="C14" s="14">
        <v>51356.336838532268</v>
      </c>
      <c r="D14" s="14">
        <v>50488.992297193872</v>
      </c>
      <c r="E14" s="14">
        <v>51029.645437338091</v>
      </c>
      <c r="F14" s="14">
        <v>51578.721667749087</v>
      </c>
      <c r="G14" s="14">
        <v>52141.628465216301</v>
      </c>
      <c r="H14" s="14">
        <v>52716.649096463145</v>
      </c>
      <c r="I14" s="14">
        <v>53290.735384707754</v>
      </c>
      <c r="J14" s="14">
        <v>53862.394686421889</v>
      </c>
      <c r="K14" s="14">
        <v>52945.533015441761</v>
      </c>
      <c r="L14" s="14">
        <v>53582.820288103976</v>
      </c>
      <c r="M14" s="14">
        <v>54258.489424653802</v>
      </c>
    </row>
    <row r="15" spans="1:14" x14ac:dyDescent="0.2">
      <c r="A15" s="18" t="s">
        <v>26</v>
      </c>
      <c r="B15" s="14">
        <v>0</v>
      </c>
      <c r="C15" s="14">
        <v>0</v>
      </c>
      <c r="D15" s="14">
        <v>0</v>
      </c>
      <c r="E15" s="14">
        <v>0</v>
      </c>
      <c r="F15" s="14">
        <v>0</v>
      </c>
      <c r="G15" s="14">
        <v>0</v>
      </c>
      <c r="H15" s="14">
        <v>0</v>
      </c>
      <c r="I15" s="14">
        <v>0</v>
      </c>
      <c r="J15" s="14">
        <v>0</v>
      </c>
      <c r="K15" s="14">
        <v>0</v>
      </c>
      <c r="L15" s="14">
        <v>0</v>
      </c>
      <c r="M15" s="14">
        <v>0</v>
      </c>
    </row>
    <row r="16" spans="1:14" x14ac:dyDescent="0.2">
      <c r="A16" s="18" t="s">
        <v>27</v>
      </c>
      <c r="B16" s="14">
        <v>0</v>
      </c>
      <c r="C16" s="14">
        <v>0</v>
      </c>
      <c r="D16" s="14">
        <v>0</v>
      </c>
      <c r="E16" s="14">
        <v>0</v>
      </c>
      <c r="F16" s="14">
        <v>0</v>
      </c>
      <c r="G16" s="14">
        <v>0</v>
      </c>
      <c r="H16" s="14">
        <v>0</v>
      </c>
      <c r="I16" s="14">
        <v>0</v>
      </c>
      <c r="J16" s="14">
        <v>0</v>
      </c>
      <c r="K16" s="14">
        <v>0</v>
      </c>
      <c r="L16" s="14">
        <v>0</v>
      </c>
      <c r="M16" s="14">
        <v>0</v>
      </c>
    </row>
    <row r="17" spans="1:13" x14ac:dyDescent="0.2">
      <c r="A17" s="18" t="s">
        <v>28</v>
      </c>
      <c r="B17" s="14">
        <v>0</v>
      </c>
      <c r="C17" s="14">
        <v>0</v>
      </c>
      <c r="D17" s="14">
        <v>0</v>
      </c>
      <c r="E17" s="14">
        <v>0</v>
      </c>
      <c r="F17" s="14">
        <v>0</v>
      </c>
      <c r="G17" s="14">
        <v>0</v>
      </c>
      <c r="H17" s="14">
        <v>0</v>
      </c>
      <c r="I17" s="14">
        <v>0</v>
      </c>
      <c r="J17" s="14">
        <v>0</v>
      </c>
      <c r="K17" s="14">
        <v>0</v>
      </c>
      <c r="L17" s="14">
        <v>0</v>
      </c>
      <c r="M17" s="14">
        <v>0</v>
      </c>
    </row>
    <row r="18" spans="1:13" x14ac:dyDescent="0.2">
      <c r="A18" s="18" t="s">
        <v>29</v>
      </c>
      <c r="B18" s="14">
        <v>0</v>
      </c>
      <c r="C18" s="14">
        <v>0</v>
      </c>
      <c r="D18" s="14">
        <v>0</v>
      </c>
      <c r="E18" s="14">
        <v>0</v>
      </c>
      <c r="F18" s="14">
        <v>0</v>
      </c>
      <c r="G18" s="14">
        <v>0</v>
      </c>
      <c r="H18" s="14">
        <v>0</v>
      </c>
      <c r="I18" s="14">
        <v>0</v>
      </c>
      <c r="J18" s="14">
        <v>0</v>
      </c>
      <c r="K18" s="14">
        <v>0</v>
      </c>
      <c r="L18" s="14">
        <v>0</v>
      </c>
      <c r="M18" s="14">
        <v>0</v>
      </c>
    </row>
    <row r="19" spans="1:13" x14ac:dyDescent="0.2">
      <c r="A19" s="18" t="s">
        <v>30</v>
      </c>
      <c r="B19" s="14">
        <v>0</v>
      </c>
      <c r="C19" s="14">
        <v>0</v>
      </c>
      <c r="D19" s="14">
        <v>0</v>
      </c>
      <c r="E19" s="14">
        <v>0</v>
      </c>
      <c r="F19" s="14">
        <v>0</v>
      </c>
      <c r="G19" s="14">
        <v>0</v>
      </c>
      <c r="H19" s="14">
        <v>0</v>
      </c>
      <c r="I19" s="14">
        <v>0</v>
      </c>
      <c r="J19" s="14">
        <v>0</v>
      </c>
      <c r="K19" s="14">
        <v>0</v>
      </c>
      <c r="L19" s="14">
        <v>0</v>
      </c>
      <c r="M19" s="14">
        <v>0</v>
      </c>
    </row>
    <row r="20" spans="1:13" x14ac:dyDescent="0.2">
      <c r="A20" s="18" t="s">
        <v>31</v>
      </c>
      <c r="B20" s="14">
        <v>0</v>
      </c>
      <c r="C20" s="14">
        <v>0</v>
      </c>
      <c r="D20" s="14">
        <v>0</v>
      </c>
      <c r="E20" s="14">
        <v>0</v>
      </c>
      <c r="F20" s="14">
        <v>0</v>
      </c>
      <c r="G20" s="14">
        <v>0</v>
      </c>
      <c r="H20" s="14">
        <v>0</v>
      </c>
      <c r="I20" s="14">
        <v>0</v>
      </c>
      <c r="J20" s="14">
        <v>0</v>
      </c>
      <c r="K20" s="14">
        <v>0</v>
      </c>
      <c r="L20" s="14">
        <v>0</v>
      </c>
      <c r="M20" s="14">
        <v>0</v>
      </c>
    </row>
    <row r="21" spans="1:13" x14ac:dyDescent="0.2">
      <c r="A21" s="18" t="s">
        <v>32</v>
      </c>
      <c r="B21" s="14">
        <v>0</v>
      </c>
      <c r="C21" s="14">
        <v>0</v>
      </c>
      <c r="D21" s="14">
        <v>0</v>
      </c>
      <c r="E21" s="14">
        <v>0</v>
      </c>
      <c r="F21" s="14">
        <v>0</v>
      </c>
      <c r="G21" s="14">
        <v>0</v>
      </c>
      <c r="H21" s="14">
        <v>0</v>
      </c>
      <c r="I21" s="14">
        <v>0</v>
      </c>
      <c r="J21" s="14">
        <v>0</v>
      </c>
      <c r="K21" s="14">
        <v>0</v>
      </c>
      <c r="L21" s="14">
        <v>0</v>
      </c>
      <c r="M21" s="14">
        <v>0</v>
      </c>
    </row>
    <row r="22" spans="1:13" x14ac:dyDescent="0.2">
      <c r="A22" s="18" t="s">
        <v>33</v>
      </c>
      <c r="B22" s="14">
        <v>0</v>
      </c>
      <c r="C22" s="14">
        <v>0</v>
      </c>
      <c r="D22" s="14">
        <v>0</v>
      </c>
      <c r="E22" s="14">
        <v>0</v>
      </c>
      <c r="F22" s="14">
        <v>0</v>
      </c>
      <c r="G22" s="14">
        <v>0</v>
      </c>
      <c r="H22" s="14">
        <v>0</v>
      </c>
      <c r="I22" s="14">
        <v>0</v>
      </c>
      <c r="J22" s="14">
        <v>0</v>
      </c>
      <c r="K22" s="14">
        <v>0</v>
      </c>
      <c r="L22" s="14">
        <v>0</v>
      </c>
      <c r="M22" s="14">
        <v>0</v>
      </c>
    </row>
    <row r="23" spans="1:13" x14ac:dyDescent="0.2">
      <c r="A23" s="18" t="s">
        <v>34</v>
      </c>
      <c r="B23" s="14">
        <v>0</v>
      </c>
      <c r="C23" s="14">
        <v>0</v>
      </c>
      <c r="D23" s="14">
        <v>0</v>
      </c>
      <c r="E23" s="14">
        <v>0</v>
      </c>
      <c r="F23" s="14">
        <v>0</v>
      </c>
      <c r="G23" s="14">
        <v>0</v>
      </c>
      <c r="H23" s="14">
        <v>0</v>
      </c>
      <c r="I23" s="14">
        <v>0</v>
      </c>
      <c r="J23" s="14">
        <v>0</v>
      </c>
      <c r="K23" s="14">
        <v>0</v>
      </c>
      <c r="L23" s="14">
        <v>0</v>
      </c>
      <c r="M23" s="14">
        <v>0</v>
      </c>
    </row>
    <row r="24" spans="1:13" x14ac:dyDescent="0.2">
      <c r="A24" s="18" t="s">
        <v>35</v>
      </c>
      <c r="B24" s="14">
        <v>0</v>
      </c>
      <c r="C24" s="14">
        <v>0</v>
      </c>
      <c r="D24" s="14">
        <v>0</v>
      </c>
      <c r="E24" s="14">
        <v>0</v>
      </c>
      <c r="F24" s="14">
        <v>0</v>
      </c>
      <c r="G24" s="14">
        <v>0</v>
      </c>
      <c r="H24" s="14">
        <v>0</v>
      </c>
      <c r="I24" s="14">
        <v>0</v>
      </c>
      <c r="J24" s="14">
        <v>0</v>
      </c>
      <c r="K24" s="14">
        <v>0</v>
      </c>
      <c r="L24" s="14">
        <v>0</v>
      </c>
      <c r="M24" s="14">
        <v>0</v>
      </c>
    </row>
    <row r="25" spans="1:13" x14ac:dyDescent="0.2">
      <c r="A25" s="18" t="s">
        <v>36</v>
      </c>
      <c r="B25" s="14">
        <v>0</v>
      </c>
      <c r="C25" s="14">
        <v>0</v>
      </c>
      <c r="D25" s="14">
        <v>0</v>
      </c>
      <c r="E25" s="14">
        <v>0</v>
      </c>
      <c r="F25" s="14">
        <v>0</v>
      </c>
      <c r="G25" s="14">
        <v>0</v>
      </c>
      <c r="H25" s="14">
        <v>0</v>
      </c>
      <c r="I25" s="14">
        <v>0</v>
      </c>
      <c r="J25" s="14">
        <v>0</v>
      </c>
      <c r="K25" s="14">
        <v>0</v>
      </c>
      <c r="L25" s="14">
        <v>0</v>
      </c>
      <c r="M25" s="14">
        <v>0</v>
      </c>
    </row>
    <row r="26" spans="1:13" x14ac:dyDescent="0.2">
      <c r="A26" s="18" t="s">
        <v>37</v>
      </c>
      <c r="B26" s="14">
        <v>0</v>
      </c>
      <c r="C26" s="14">
        <v>0</v>
      </c>
      <c r="D26" s="14">
        <v>0</v>
      </c>
      <c r="E26" s="14">
        <v>0</v>
      </c>
      <c r="F26" s="14">
        <v>0</v>
      </c>
      <c r="G26" s="14">
        <v>0</v>
      </c>
      <c r="H26" s="14">
        <v>0</v>
      </c>
      <c r="I26" s="14">
        <v>0</v>
      </c>
      <c r="J26" s="14">
        <v>0</v>
      </c>
      <c r="K26" s="14">
        <v>0</v>
      </c>
      <c r="L26" s="14">
        <v>0</v>
      </c>
      <c r="M26" s="14">
        <v>0</v>
      </c>
    </row>
    <row r="27" spans="1:13" x14ac:dyDescent="0.2">
      <c r="A27" s="18" t="s">
        <v>38</v>
      </c>
      <c r="B27" s="14">
        <v>0</v>
      </c>
      <c r="C27" s="14">
        <v>0</v>
      </c>
      <c r="D27" s="14">
        <v>0</v>
      </c>
      <c r="E27" s="14">
        <v>0</v>
      </c>
      <c r="F27" s="14">
        <v>0</v>
      </c>
      <c r="G27" s="14">
        <v>0</v>
      </c>
      <c r="H27" s="14">
        <v>0</v>
      </c>
      <c r="I27" s="14">
        <v>0</v>
      </c>
      <c r="J27" s="14">
        <v>0</v>
      </c>
      <c r="K27" s="14">
        <v>0</v>
      </c>
      <c r="L27" s="14">
        <v>0</v>
      </c>
      <c r="M27" s="14">
        <v>0</v>
      </c>
    </row>
    <row r="28" spans="1:13" x14ac:dyDescent="0.2">
      <c r="A28" s="18" t="s">
        <v>39</v>
      </c>
      <c r="B28" s="14">
        <v>2288174.2914540721</v>
      </c>
      <c r="C28" s="14">
        <v>2320968.7087825323</v>
      </c>
      <c r="D28" s="14">
        <v>2341702.0310013876</v>
      </c>
      <c r="E28" s="14">
        <v>2360777.751064084</v>
      </c>
      <c r="F28" s="14">
        <v>2409544.6549614118</v>
      </c>
      <c r="G28" s="14">
        <v>2444793.0919526438</v>
      </c>
      <c r="H28" s="14">
        <v>2489775.7170454678</v>
      </c>
      <c r="I28" s="14">
        <v>2509353.8069927082</v>
      </c>
      <c r="J28" s="14">
        <v>2523366.1437488962</v>
      </c>
      <c r="K28" s="14">
        <v>2540547.1715225843</v>
      </c>
      <c r="L28" s="14">
        <v>2555045.6447229078</v>
      </c>
      <c r="M28" s="14">
        <v>2586347.1743785888</v>
      </c>
    </row>
    <row r="29" spans="1:13" x14ac:dyDescent="0.2">
      <c r="A29" s="18" t="s">
        <v>40</v>
      </c>
      <c r="B29" s="14">
        <v>1047135.067525184</v>
      </c>
      <c r="C29" s="14">
        <v>1061375.4034058822</v>
      </c>
      <c r="D29" s="14">
        <v>1067359.095199628</v>
      </c>
      <c r="E29" s="14">
        <v>1086395.158268434</v>
      </c>
      <c r="F29" s="14">
        <v>1097714.950537818</v>
      </c>
      <c r="G29" s="14">
        <v>1108187.2403577699</v>
      </c>
      <c r="H29" s="14">
        <v>1119362.1916734739</v>
      </c>
      <c r="I29" s="14">
        <v>1131507.919269558</v>
      </c>
      <c r="J29" s="14">
        <v>764717.28918305598</v>
      </c>
      <c r="K29" s="14">
        <v>773658.19908779592</v>
      </c>
      <c r="L29" s="14">
        <v>783481.01863325806</v>
      </c>
      <c r="M29" s="14">
        <v>793670.225030342</v>
      </c>
    </row>
    <row r="30" spans="1:13" x14ac:dyDescent="0.2">
      <c r="A30" s="18" t="s">
        <v>41</v>
      </c>
      <c r="B30" s="14">
        <v>6834175.8583426503</v>
      </c>
      <c r="C30" s="14">
        <v>8024354.3933345992</v>
      </c>
      <c r="D30" s="14">
        <v>10675984.909883998</v>
      </c>
      <c r="E30" s="14">
        <v>11919159.529838199</v>
      </c>
      <c r="F30" s="14">
        <v>10925726.8228356</v>
      </c>
      <c r="G30" s="14">
        <v>11443451.6072</v>
      </c>
      <c r="H30" s="14">
        <v>11421477.175299998</v>
      </c>
      <c r="I30" s="14">
        <v>10424138.8287</v>
      </c>
      <c r="J30" s="14">
        <v>10343776.769399999</v>
      </c>
      <c r="K30" s="14">
        <v>10142446.365799999</v>
      </c>
      <c r="L30" s="14">
        <v>10093304.7881</v>
      </c>
      <c r="M30" s="14">
        <v>10121907.987</v>
      </c>
    </row>
    <row r="31" spans="1:13" x14ac:dyDescent="0.2">
      <c r="A31" s="18" t="s">
        <v>42</v>
      </c>
      <c r="B31" s="14">
        <v>34368.608826016003</v>
      </c>
      <c r="C31" s="14">
        <v>45532.944048812999</v>
      </c>
      <c r="D31" s="14">
        <v>45165.661777150999</v>
      </c>
      <c r="E31" s="14">
        <v>51117.643604614001</v>
      </c>
      <c r="F31" s="14">
        <v>67211.131527293997</v>
      </c>
      <c r="G31" s="14">
        <v>71725.387669175994</v>
      </c>
      <c r="H31" s="14">
        <v>69613.115200347005</v>
      </c>
      <c r="I31" s="14">
        <v>81342.54532402099</v>
      </c>
      <c r="J31" s="14">
        <v>85270.815278420007</v>
      </c>
      <c r="K31" s="14">
        <v>87513.36606799101</v>
      </c>
      <c r="L31" s="14">
        <v>85152.897222063999</v>
      </c>
      <c r="M31" s="14">
        <v>100198.25519210601</v>
      </c>
    </row>
    <row r="32" spans="1:13" x14ac:dyDescent="0.2">
      <c r="A32" s="18" t="s">
        <v>43</v>
      </c>
      <c r="B32" s="14">
        <v>0</v>
      </c>
      <c r="C32" s="14">
        <v>0</v>
      </c>
      <c r="D32" s="14">
        <v>0</v>
      </c>
      <c r="E32" s="14">
        <v>0</v>
      </c>
      <c r="F32" s="14">
        <v>7999111.9449357754</v>
      </c>
      <c r="G32" s="14">
        <v>8131091.0703229606</v>
      </c>
      <c r="H32" s="14">
        <v>8293772.0462616477</v>
      </c>
      <c r="I32" s="14">
        <v>8452424.7591454387</v>
      </c>
      <c r="J32" s="14">
        <v>8606696.2251854409</v>
      </c>
      <c r="K32" s="14">
        <v>8771334.8436288796</v>
      </c>
      <c r="L32" s="14">
        <v>8920661.7737875991</v>
      </c>
      <c r="M32" s="14">
        <v>9087986.0814605691</v>
      </c>
    </row>
    <row r="33" spans="1:13" x14ac:dyDescent="0.2">
      <c r="A33" s="18" t="s">
        <v>44</v>
      </c>
      <c r="B33" s="14">
        <v>5826559.5314557003</v>
      </c>
      <c r="C33" s="14">
        <v>5111242.4324682634</v>
      </c>
      <c r="D33" s="14">
        <v>3553440.6696015773</v>
      </c>
      <c r="E33" s="14">
        <v>3409031.3633255968</v>
      </c>
      <c r="F33" s="14">
        <v>3266795.5184738487</v>
      </c>
      <c r="G33" s="14">
        <v>3119862.3008488766</v>
      </c>
      <c r="H33" s="14">
        <v>2973122.1883613411</v>
      </c>
      <c r="I33" s="14">
        <v>2820010.635823824</v>
      </c>
      <c r="J33" s="14">
        <v>2843755.3837218927</v>
      </c>
      <c r="K33" s="14">
        <v>2872600.071253506</v>
      </c>
      <c r="L33" s="14">
        <v>2900231.3078974085</v>
      </c>
      <c r="M33" s="14">
        <v>2929733.1787698301</v>
      </c>
    </row>
    <row r="34" spans="1:13" x14ac:dyDescent="0.2">
      <c r="A34" s="18" t="s">
        <v>45</v>
      </c>
      <c r="B34" s="14">
        <v>272455.95121704397</v>
      </c>
      <c r="C34" s="14">
        <v>274015.118923756</v>
      </c>
      <c r="D34" s="14">
        <v>275073.02566972194</v>
      </c>
      <c r="E34" s="14">
        <v>267432.96290955995</v>
      </c>
      <c r="F34" s="14">
        <v>269022.78683824599</v>
      </c>
      <c r="G34" s="14">
        <v>270639.41870026599</v>
      </c>
      <c r="H34" s="14">
        <v>272471.66851555003</v>
      </c>
      <c r="I34" s="14">
        <v>274007.49174870399</v>
      </c>
      <c r="J34" s="14">
        <v>275247.12013369205</v>
      </c>
      <c r="K34" s="14">
        <v>269528.54628495598</v>
      </c>
      <c r="L34" s="14">
        <v>270571.140817334</v>
      </c>
      <c r="M34" s="14">
        <v>272186.22918066999</v>
      </c>
    </row>
    <row r="35" spans="1:13" x14ac:dyDescent="0.2">
      <c r="A35" s="18" t="s">
        <v>46</v>
      </c>
      <c r="B35" s="14">
        <v>0</v>
      </c>
      <c r="C35" s="14">
        <v>0</v>
      </c>
      <c r="D35" s="14">
        <v>1426009.321864258</v>
      </c>
      <c r="E35" s="14">
        <v>1439089.3070547362</v>
      </c>
      <c r="F35" s="14">
        <v>0</v>
      </c>
      <c r="G35" s="14">
        <v>0</v>
      </c>
      <c r="H35" s="14">
        <v>0</v>
      </c>
      <c r="I35" s="14">
        <v>0</v>
      </c>
      <c r="J35" s="14">
        <v>0</v>
      </c>
      <c r="K35" s="14">
        <v>0</v>
      </c>
      <c r="L35" s="14">
        <v>0</v>
      </c>
      <c r="M35" s="14">
        <v>0</v>
      </c>
    </row>
    <row r="36" spans="1:13" x14ac:dyDescent="0.2">
      <c r="A36" s="18" t="s">
        <v>47</v>
      </c>
      <c r="B36" s="14">
        <v>2618389.1997915152</v>
      </c>
      <c r="C36" s="14">
        <v>2656358.6446053376</v>
      </c>
      <c r="D36" s="14">
        <v>2691689.1218392393</v>
      </c>
      <c r="E36" s="14">
        <v>2723469.83074921</v>
      </c>
      <c r="F36" s="14">
        <v>2754548.0092019909</v>
      </c>
      <c r="G36" s="14">
        <v>2782885.3954003928</v>
      </c>
      <c r="H36" s="14">
        <v>2811971.1696417206</v>
      </c>
      <c r="I36" s="14">
        <v>2843672.5129028088</v>
      </c>
      <c r="J36" s="14">
        <v>2883495.2713730624</v>
      </c>
      <c r="K36" s="14">
        <v>2909065.9339980311</v>
      </c>
      <c r="L36" s="14">
        <v>2947253.1984630553</v>
      </c>
      <c r="M36" s="14">
        <v>2986536.549754912</v>
      </c>
    </row>
    <row r="37" spans="1:13" x14ac:dyDescent="0.2">
      <c r="A37" s="18" t="s">
        <v>48</v>
      </c>
      <c r="B37" s="14">
        <v>1159.940726</v>
      </c>
      <c r="C37" s="14">
        <v>0</v>
      </c>
      <c r="D37" s="14">
        <v>0</v>
      </c>
      <c r="E37" s="14">
        <v>0</v>
      </c>
      <c r="F37" s="14">
        <v>0</v>
      </c>
      <c r="G37" s="14">
        <v>0</v>
      </c>
      <c r="H37" s="14">
        <v>0</v>
      </c>
      <c r="I37" s="14">
        <v>0</v>
      </c>
      <c r="J37" s="14">
        <v>0</v>
      </c>
      <c r="K37" s="14">
        <v>0</v>
      </c>
      <c r="L37" s="14">
        <v>0</v>
      </c>
      <c r="M37" s="14">
        <v>0</v>
      </c>
    </row>
    <row r="38" spans="1:13" x14ac:dyDescent="0.2">
      <c r="A38" s="18" t="s">
        <v>49</v>
      </c>
      <c r="B38" s="14">
        <v>9790.1244000000006</v>
      </c>
      <c r="C38" s="14">
        <v>8750.2934990400008</v>
      </c>
      <c r="D38" s="14">
        <v>8781.9114831405059</v>
      </c>
      <c r="E38" s="14">
        <v>8821.9104000000007</v>
      </c>
      <c r="F38" s="14">
        <v>8883.8208000000013</v>
      </c>
      <c r="G38" s="14">
        <v>8930.4912000000004</v>
      </c>
      <c r="H38" s="14">
        <v>8992.2335999999996</v>
      </c>
      <c r="I38" s="14">
        <v>9045.6720000000005</v>
      </c>
      <c r="J38" s="14">
        <v>9082.5360000000001</v>
      </c>
      <c r="K38" s="14">
        <v>9138.0720000000001</v>
      </c>
      <c r="L38" s="14">
        <v>9189.4560000000001</v>
      </c>
      <c r="M38" s="14">
        <v>9245.8176000000003</v>
      </c>
    </row>
    <row r="39" spans="1:13" x14ac:dyDescent="0.2">
      <c r="A39" s="18" t="s">
        <v>50</v>
      </c>
      <c r="B39" s="14">
        <v>1261376.8763892099</v>
      </c>
      <c r="C39" s="14">
        <v>1277300.9162391881</v>
      </c>
      <c r="D39" s="14">
        <v>1296549.222300112</v>
      </c>
      <c r="E39" s="14">
        <v>1314799.6366292781</v>
      </c>
      <c r="F39" s="14">
        <v>1333483.44561131</v>
      </c>
      <c r="G39" s="14">
        <v>1298845.1766602339</v>
      </c>
      <c r="H39" s="14">
        <v>1262718.5766270359</v>
      </c>
      <c r="I39" s="14">
        <v>2439683.0650544302</v>
      </c>
      <c r="J39" s="14">
        <v>2304403.0931145446</v>
      </c>
      <c r="K39" s="14">
        <v>2335729.2970893495</v>
      </c>
      <c r="L39" s="14">
        <v>2368148.2616336606</v>
      </c>
      <c r="M39" s="14">
        <v>2401173.5172409881</v>
      </c>
    </row>
    <row r="40" spans="1:13" x14ac:dyDescent="0.2">
      <c r="A40" s="18" t="s">
        <v>51</v>
      </c>
      <c r="B40" s="14">
        <v>0</v>
      </c>
      <c r="C40" s="14">
        <v>0</v>
      </c>
      <c r="D40" s="14">
        <v>0</v>
      </c>
      <c r="E40" s="14">
        <v>0</v>
      </c>
      <c r="F40" s="14">
        <v>0</v>
      </c>
      <c r="G40" s="14">
        <v>0</v>
      </c>
      <c r="H40" s="14">
        <v>0</v>
      </c>
      <c r="I40" s="14">
        <v>0</v>
      </c>
      <c r="J40" s="14">
        <v>0</v>
      </c>
      <c r="K40" s="14">
        <v>0</v>
      </c>
      <c r="L40" s="14">
        <v>0</v>
      </c>
      <c r="M40" s="14">
        <v>0</v>
      </c>
    </row>
    <row r="41" spans="1:13" x14ac:dyDescent="0.2">
      <c r="A41" s="12"/>
      <c r="B41" s="14"/>
      <c r="C41" s="14"/>
      <c r="D41" s="14"/>
      <c r="E41" s="14"/>
      <c r="F41" s="14"/>
      <c r="G41" s="14"/>
      <c r="H41" s="14"/>
      <c r="I41" s="14"/>
      <c r="J41" s="14"/>
      <c r="K41" s="14"/>
      <c r="L41" s="14"/>
      <c r="M41" s="14"/>
    </row>
    <row r="42" spans="1:13" x14ac:dyDescent="0.2">
      <c r="A42" s="18" t="s">
        <v>52</v>
      </c>
      <c r="B42" s="14">
        <f>SUM(B44:B50)</f>
        <v>65689554.924447998</v>
      </c>
      <c r="C42" s="14">
        <f t="shared" ref="C42:M42" si="1">SUM(C44:C50)</f>
        <v>66993429.530775145</v>
      </c>
      <c r="D42" s="14">
        <f t="shared" si="1"/>
        <v>65202878.165202312</v>
      </c>
      <c r="E42" s="14">
        <f t="shared" si="1"/>
        <v>66627016.581150532</v>
      </c>
      <c r="F42" s="14">
        <f t="shared" si="1"/>
        <v>69299605.686166734</v>
      </c>
      <c r="G42" s="14">
        <f t="shared" si="1"/>
        <v>70142384.68962878</v>
      </c>
      <c r="H42" s="14">
        <f t="shared" si="1"/>
        <v>71050910.053881958</v>
      </c>
      <c r="I42" s="14">
        <f t="shared" si="1"/>
        <v>76518493.005994067</v>
      </c>
      <c r="J42" s="14">
        <f t="shared" si="1"/>
        <v>76426969.095628634</v>
      </c>
      <c r="K42" s="14">
        <f t="shared" si="1"/>
        <v>78623300.706397429</v>
      </c>
      <c r="L42" s="14">
        <f t="shared" si="1"/>
        <v>80455121.813962221</v>
      </c>
      <c r="M42" s="14">
        <f t="shared" si="1"/>
        <v>83274381.708667248</v>
      </c>
    </row>
    <row r="43" spans="1:13" x14ac:dyDescent="0.2">
      <c r="A43" s="12"/>
      <c r="B43" s="14"/>
      <c r="C43" s="14"/>
      <c r="D43" s="14"/>
      <c r="E43" s="14"/>
      <c r="F43" s="14"/>
      <c r="G43" s="14"/>
      <c r="H43" s="14"/>
      <c r="I43" s="14"/>
      <c r="J43" s="14"/>
      <c r="K43" s="14"/>
      <c r="L43" s="14"/>
      <c r="M43" s="14"/>
    </row>
    <row r="44" spans="1:13" x14ac:dyDescent="0.2">
      <c r="A44" s="18" t="s">
        <v>53</v>
      </c>
      <c r="B44" s="14">
        <v>0</v>
      </c>
      <c r="C44" s="14">
        <v>0</v>
      </c>
      <c r="D44" s="14">
        <v>0</v>
      </c>
      <c r="E44" s="14">
        <v>0</v>
      </c>
      <c r="F44" s="14">
        <v>0</v>
      </c>
      <c r="G44" s="14">
        <v>0</v>
      </c>
      <c r="H44" s="14">
        <v>0</v>
      </c>
      <c r="I44" s="14">
        <v>0</v>
      </c>
      <c r="J44" s="14">
        <v>0</v>
      </c>
      <c r="K44" s="14">
        <v>0</v>
      </c>
      <c r="L44" s="14">
        <v>0</v>
      </c>
      <c r="M44" s="14">
        <v>0</v>
      </c>
    </row>
    <row r="45" spans="1:13" x14ac:dyDescent="0.2">
      <c r="A45" s="18" t="s">
        <v>1</v>
      </c>
      <c r="B45" s="14">
        <v>14216305</v>
      </c>
      <c r="C45" s="14">
        <v>12211233</v>
      </c>
      <c r="D45" s="14">
        <v>7089670.5</v>
      </c>
      <c r="E45" s="14">
        <v>4972098.5</v>
      </c>
      <c r="F45" s="14">
        <v>2121525</v>
      </c>
      <c r="G45" s="14">
        <v>0</v>
      </c>
      <c r="H45" s="14">
        <v>0</v>
      </c>
      <c r="I45" s="14">
        <v>0</v>
      </c>
      <c r="J45" s="14">
        <v>0</v>
      </c>
      <c r="K45" s="14">
        <v>0</v>
      </c>
      <c r="L45" s="14">
        <v>0</v>
      </c>
      <c r="M45" s="14">
        <v>0</v>
      </c>
    </row>
    <row r="46" spans="1:13" x14ac:dyDescent="0.2">
      <c r="A46" s="18" t="s">
        <v>0</v>
      </c>
      <c r="B46" s="14">
        <v>23279032.913102001</v>
      </c>
      <c r="C46" s="14">
        <v>25648525.598344002</v>
      </c>
      <c r="D46" s="14">
        <v>27619800.470504001</v>
      </c>
      <c r="E46" s="14">
        <v>29981275.472232003</v>
      </c>
      <c r="F46" s="14">
        <v>34240606.203702003</v>
      </c>
      <c r="G46" s="14">
        <v>36830223.219076</v>
      </c>
      <c r="H46" s="14">
        <v>37601951.467983</v>
      </c>
      <c r="I46" s="14">
        <v>44256986.017153002</v>
      </c>
      <c r="J46" s="14">
        <v>43998855.15123</v>
      </c>
      <c r="K46" s="14">
        <v>45804899.235107996</v>
      </c>
      <c r="L46" s="14">
        <v>47010902.931962997</v>
      </c>
      <c r="M46" s="14">
        <v>49101076.843964502</v>
      </c>
    </row>
    <row r="47" spans="1:13" x14ac:dyDescent="0.2">
      <c r="A47" s="18" t="s">
        <v>54</v>
      </c>
      <c r="B47" s="14">
        <v>11041580.528999999</v>
      </c>
      <c r="C47" s="14">
        <v>10649589.656999998</v>
      </c>
      <c r="D47" s="14">
        <v>10192098.035499999</v>
      </c>
      <c r="E47" s="14">
        <v>9720657.8005000018</v>
      </c>
      <c r="F47" s="14">
        <v>9378300.567499999</v>
      </c>
      <c r="G47" s="14">
        <v>8966717.1030000001</v>
      </c>
      <c r="H47" s="14">
        <v>8590328.2565000001</v>
      </c>
      <c r="I47" s="14">
        <v>8114440.1315000001</v>
      </c>
      <c r="J47" s="14">
        <v>7615902.1069999998</v>
      </c>
      <c r="K47" s="14">
        <v>7122689.1974999998</v>
      </c>
      <c r="L47" s="14">
        <v>6625400.2220000001</v>
      </c>
      <c r="M47" s="14">
        <v>6155977.7295000004</v>
      </c>
    </row>
    <row r="48" spans="1:13" x14ac:dyDescent="0.2">
      <c r="A48" s="18" t="s">
        <v>55</v>
      </c>
      <c r="B48" s="14">
        <v>17152636.482345998</v>
      </c>
      <c r="C48" s="14">
        <v>18484081.275431149</v>
      </c>
      <c r="D48" s="14">
        <v>20301309.159198314</v>
      </c>
      <c r="E48" s="14">
        <v>21952984.808418524</v>
      </c>
      <c r="F48" s="14">
        <v>23559173.914964728</v>
      </c>
      <c r="G48" s="14">
        <v>24345444.367552787</v>
      </c>
      <c r="H48" s="14">
        <v>24858630.329398956</v>
      </c>
      <c r="I48" s="14">
        <v>24147066.857341062</v>
      </c>
      <c r="J48" s="14">
        <v>24812211.837398633</v>
      </c>
      <c r="K48" s="14">
        <v>25695712.273789436</v>
      </c>
      <c r="L48" s="14">
        <v>26818818.659999214</v>
      </c>
      <c r="M48" s="14">
        <v>28017327.135202736</v>
      </c>
    </row>
    <row r="49" spans="1:51" x14ac:dyDescent="0.2">
      <c r="A49" s="18" t="s">
        <v>56</v>
      </c>
      <c r="B49" s="14">
        <v>0</v>
      </c>
      <c r="C49" s="14">
        <v>0</v>
      </c>
      <c r="D49" s="14">
        <v>0</v>
      </c>
      <c r="E49" s="14">
        <v>0</v>
      </c>
      <c r="F49" s="14">
        <v>0</v>
      </c>
      <c r="G49" s="14">
        <v>0</v>
      </c>
      <c r="H49" s="14">
        <v>0</v>
      </c>
      <c r="I49" s="14">
        <v>0</v>
      </c>
      <c r="J49" s="14">
        <v>0</v>
      </c>
      <c r="K49" s="14">
        <v>0</v>
      </c>
      <c r="L49" s="14">
        <v>0</v>
      </c>
      <c r="M49" s="14">
        <v>0</v>
      </c>
    </row>
    <row r="50" spans="1:51" x14ac:dyDescent="0.2">
      <c r="A50" s="18" t="s">
        <v>57</v>
      </c>
      <c r="B50" s="14">
        <v>0</v>
      </c>
      <c r="C50" s="14">
        <v>0</v>
      </c>
      <c r="D50" s="14">
        <v>0</v>
      </c>
      <c r="E50" s="14">
        <v>0</v>
      </c>
      <c r="F50" s="14">
        <v>0</v>
      </c>
      <c r="G50" s="14">
        <v>0</v>
      </c>
      <c r="H50" s="14">
        <v>0</v>
      </c>
      <c r="I50" s="14">
        <v>0</v>
      </c>
      <c r="J50" s="14">
        <v>0</v>
      </c>
      <c r="K50" s="14">
        <v>0</v>
      </c>
      <c r="L50" s="14">
        <v>0</v>
      </c>
      <c r="M50" s="14">
        <v>0</v>
      </c>
    </row>
    <row r="51" spans="1:51" ht="12" thickBot="1" x14ac:dyDescent="0.25">
      <c r="A51" s="12"/>
      <c r="B51" s="12"/>
      <c r="C51" s="12"/>
      <c r="D51" s="12"/>
      <c r="E51" s="12"/>
      <c r="F51" s="12"/>
      <c r="G51" s="12"/>
      <c r="H51" s="12"/>
      <c r="I51" s="12"/>
      <c r="J51" s="12"/>
      <c r="K51" s="12"/>
      <c r="L51" s="14"/>
      <c r="M51" s="14"/>
    </row>
    <row r="52" spans="1:51" ht="12.75" thickTop="1" thickBot="1" x14ac:dyDescent="0.25">
      <c r="A52" s="94" t="s">
        <v>58</v>
      </c>
      <c r="B52" s="95">
        <f>B12+B42</f>
        <v>85933776.374575391</v>
      </c>
      <c r="C52" s="95">
        <f t="shared" ref="C52:M52" si="2">C12+C42</f>
        <v>87824684.722921088</v>
      </c>
      <c r="D52" s="95">
        <f t="shared" si="2"/>
        <v>88635122.128119722</v>
      </c>
      <c r="E52" s="95">
        <f t="shared" si="2"/>
        <v>91258141.32043159</v>
      </c>
      <c r="F52" s="95">
        <f t="shared" si="2"/>
        <v>99483227.493557781</v>
      </c>
      <c r="G52" s="95">
        <f t="shared" si="2"/>
        <v>100874937.49840632</v>
      </c>
      <c r="H52" s="95">
        <f t="shared" si="2"/>
        <v>101826902.78520501</v>
      </c>
      <c r="I52" s="95">
        <f t="shared" si="2"/>
        <v>107556970.97834027</v>
      </c>
      <c r="J52" s="95">
        <f t="shared" si="2"/>
        <v>107120642.13745406</v>
      </c>
      <c r="K52" s="95">
        <f t="shared" si="2"/>
        <v>109387808.10614596</v>
      </c>
      <c r="L52" s="95">
        <f t="shared" si="2"/>
        <v>111441744.12152761</v>
      </c>
      <c r="M52" s="95">
        <f t="shared" si="2"/>
        <v>114617625.21369991</v>
      </c>
    </row>
    <row r="53" spans="1:51" ht="12" thickBot="1" x14ac:dyDescent="0.25">
      <c r="A53" s="96" t="s">
        <v>5</v>
      </c>
      <c r="B53" s="97">
        <v>0.67880564167467317</v>
      </c>
      <c r="C53" s="97">
        <v>0.63796555331118809</v>
      </c>
      <c r="D53" s="97">
        <v>0.66461267458025808</v>
      </c>
      <c r="E53" s="97">
        <v>0.66681072713327605</v>
      </c>
      <c r="F53" s="97">
        <v>0.69536228408379708</v>
      </c>
      <c r="G53" s="97">
        <v>0.68923213389843008</v>
      </c>
      <c r="H53" s="97">
        <v>0.68902033501476423</v>
      </c>
      <c r="I53" s="97">
        <v>0.70547268266409469</v>
      </c>
      <c r="J53" s="97">
        <v>0.70083739955683522</v>
      </c>
      <c r="K53" s="97">
        <v>0.71495321113411969</v>
      </c>
      <c r="L53" s="97">
        <v>0.75193636489807369</v>
      </c>
      <c r="M53" s="97">
        <v>0.75519850408783207</v>
      </c>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row>
    <row r="54" spans="1:51" ht="12" thickBot="1" x14ac:dyDescent="0.25">
      <c r="A54" s="98" t="s">
        <v>6</v>
      </c>
      <c r="B54" s="99">
        <v>0.32119435832532695</v>
      </c>
      <c r="C54" s="99">
        <v>0.36203444668881196</v>
      </c>
      <c r="D54" s="99">
        <v>0.33538732541974187</v>
      </c>
      <c r="E54" s="99">
        <v>0.33318927286672395</v>
      </c>
      <c r="F54" s="99">
        <v>0.30463771591620287</v>
      </c>
      <c r="G54" s="99">
        <v>0.31076786610156992</v>
      </c>
      <c r="H54" s="99">
        <v>0.31097966498523583</v>
      </c>
      <c r="I54" s="99">
        <v>0.29452731733590537</v>
      </c>
      <c r="J54" s="99">
        <v>0.29916260044316495</v>
      </c>
      <c r="K54" s="99">
        <v>0.28504678886588031</v>
      </c>
      <c r="L54" s="99">
        <v>0.24806363510192633</v>
      </c>
      <c r="M54" s="99">
        <v>0.24480149591216785</v>
      </c>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row>
    <row r="55" spans="1:51" ht="12" thickTop="1" x14ac:dyDescent="0.2">
      <c r="A55" s="149" t="s">
        <v>71</v>
      </c>
      <c r="B55" s="149"/>
      <c r="C55" s="149"/>
      <c r="D55" s="149"/>
      <c r="E55" s="12"/>
      <c r="F55" s="12"/>
      <c r="G55" s="12"/>
      <c r="H55" s="12"/>
      <c r="I55" s="12"/>
      <c r="J55" s="12"/>
      <c r="K55" s="12"/>
      <c r="L55" s="12"/>
      <c r="M55" s="12"/>
    </row>
    <row r="56" spans="1:51" x14ac:dyDescent="0.2">
      <c r="B56" s="12"/>
      <c r="C56" s="12"/>
      <c r="D56" s="12"/>
      <c r="E56" s="12"/>
      <c r="F56" s="12"/>
      <c r="G56" s="12"/>
      <c r="H56" s="12"/>
      <c r="I56" s="12"/>
      <c r="J56" s="12"/>
      <c r="K56" s="12"/>
      <c r="L56" s="12"/>
      <c r="M56" s="12"/>
    </row>
    <row r="57" spans="1:51" x14ac:dyDescent="0.2">
      <c r="B57" s="12"/>
      <c r="C57" s="12"/>
      <c r="D57" s="12"/>
      <c r="E57" s="12"/>
      <c r="F57" s="12"/>
      <c r="G57" s="12"/>
      <c r="H57" s="12"/>
      <c r="I57" s="12"/>
      <c r="J57" s="12"/>
      <c r="K57" s="12"/>
      <c r="L57" s="12"/>
      <c r="M57" s="12"/>
    </row>
    <row r="58" spans="1:51" ht="13.5" thickBot="1" x14ac:dyDescent="0.25">
      <c r="A58" s="158" t="s">
        <v>3</v>
      </c>
      <c r="B58" s="158"/>
      <c r="C58" s="158"/>
      <c r="D58" s="158"/>
      <c r="E58" s="158"/>
      <c r="F58" s="158"/>
      <c r="G58" s="158"/>
      <c r="H58" s="158"/>
      <c r="I58" s="158"/>
      <c r="J58" s="158"/>
      <c r="K58" s="158"/>
      <c r="L58" s="158"/>
      <c r="M58" s="158"/>
    </row>
    <row r="59" spans="1:51" ht="12" thickTop="1" x14ac:dyDescent="0.2">
      <c r="A59" s="54" t="s">
        <v>22</v>
      </c>
      <c r="B59" s="58" t="s">
        <v>21</v>
      </c>
      <c r="C59" s="58" t="s">
        <v>21</v>
      </c>
      <c r="D59" s="58" t="s">
        <v>21</v>
      </c>
      <c r="E59" s="58" t="s">
        <v>21</v>
      </c>
      <c r="F59" s="58" t="s">
        <v>21</v>
      </c>
      <c r="G59" s="58" t="s">
        <v>21</v>
      </c>
      <c r="H59" s="58" t="s">
        <v>21</v>
      </c>
      <c r="I59" s="58" t="s">
        <v>21</v>
      </c>
      <c r="J59" s="58" t="s">
        <v>21</v>
      </c>
      <c r="K59" s="58" t="s">
        <v>21</v>
      </c>
      <c r="L59" s="58" t="s">
        <v>21</v>
      </c>
      <c r="M59" s="58" t="s">
        <v>21</v>
      </c>
    </row>
    <row r="60" spans="1:51" ht="12" thickBot="1" x14ac:dyDescent="0.25">
      <c r="A60" s="43" t="s">
        <v>23</v>
      </c>
      <c r="B60" s="43" t="s">
        <v>8</v>
      </c>
      <c r="C60" s="41" t="s">
        <v>9</v>
      </c>
      <c r="D60" s="43" t="s">
        <v>10</v>
      </c>
      <c r="E60" s="43" t="s">
        <v>11</v>
      </c>
      <c r="F60" s="43" t="s">
        <v>12</v>
      </c>
      <c r="G60" s="43" t="s">
        <v>13</v>
      </c>
      <c r="H60" s="43" t="s">
        <v>14</v>
      </c>
      <c r="I60" s="41" t="s">
        <v>15</v>
      </c>
      <c r="J60" s="43" t="s">
        <v>16</v>
      </c>
      <c r="K60" s="43" t="s">
        <v>17</v>
      </c>
      <c r="L60" s="43" t="s">
        <v>18</v>
      </c>
      <c r="M60" s="43" t="s">
        <v>19</v>
      </c>
    </row>
    <row r="61" spans="1:51" ht="12" thickTop="1" x14ac:dyDescent="0.2">
      <c r="A61" s="19" t="s">
        <v>24</v>
      </c>
      <c r="B61" s="13">
        <f>SUM(B63:B89)</f>
        <v>12315257.614748297</v>
      </c>
      <c r="C61" s="13">
        <f t="shared" ref="C61:M61" si="3">SUM(C63:C89)</f>
        <v>13587181.28005942</v>
      </c>
      <c r="D61" s="13">
        <f t="shared" si="3"/>
        <v>16300594.069337379</v>
      </c>
      <c r="E61" s="13">
        <f t="shared" si="3"/>
        <v>17612954.532603551</v>
      </c>
      <c r="F61" s="13">
        <f t="shared" si="3"/>
        <v>24701617.906260774</v>
      </c>
      <c r="G61" s="13">
        <f t="shared" si="3"/>
        <v>25364782.202835478</v>
      </c>
      <c r="H61" s="13">
        <f t="shared" si="3"/>
        <v>25513272.564811341</v>
      </c>
      <c r="I61" s="13">
        <f t="shared" si="3"/>
        <v>25910523.679616164</v>
      </c>
      <c r="J61" s="13">
        <f t="shared" si="3"/>
        <v>25528776.695385009</v>
      </c>
      <c r="K61" s="13">
        <f t="shared" si="3"/>
        <v>25554629.884671211</v>
      </c>
      <c r="L61" s="13">
        <f t="shared" si="3"/>
        <v>25732733.39916737</v>
      </c>
      <c r="M61" s="13">
        <f t="shared" si="3"/>
        <v>26030697.009811476</v>
      </c>
    </row>
    <row r="62" spans="1:51" x14ac:dyDescent="0.2">
      <c r="A62" s="12"/>
      <c r="B62" s="12"/>
      <c r="C62" s="12"/>
      <c r="D62" s="12"/>
      <c r="E62" s="12"/>
      <c r="F62" s="12"/>
      <c r="G62" s="12"/>
      <c r="H62" s="12"/>
      <c r="I62" s="12"/>
      <c r="J62" s="12"/>
      <c r="K62" s="12"/>
      <c r="L62" s="14"/>
      <c r="M62" s="14"/>
    </row>
    <row r="63" spans="1:51" x14ac:dyDescent="0.2">
      <c r="A63" s="18" t="s">
        <v>25</v>
      </c>
      <c r="B63" s="14">
        <v>50636</v>
      </c>
      <c r="C63" s="14">
        <v>51356.336838532268</v>
      </c>
      <c r="D63" s="14">
        <v>50488.992297193872</v>
      </c>
      <c r="E63" s="14">
        <v>51029.645437338091</v>
      </c>
      <c r="F63" s="14">
        <v>51578.721667749087</v>
      </c>
      <c r="G63" s="14">
        <v>52141.628465216301</v>
      </c>
      <c r="H63" s="14">
        <v>52716.649096463145</v>
      </c>
      <c r="I63" s="14">
        <v>53290.735384707754</v>
      </c>
      <c r="J63" s="14">
        <v>53862.394686421889</v>
      </c>
      <c r="K63" s="14">
        <v>52945.533015441761</v>
      </c>
      <c r="L63" s="14">
        <v>53582.820288103976</v>
      </c>
      <c r="M63" s="14">
        <v>54258.489424653802</v>
      </c>
    </row>
    <row r="64" spans="1:51" x14ac:dyDescent="0.2">
      <c r="A64" s="18" t="s">
        <v>26</v>
      </c>
      <c r="B64" s="14">
        <v>0</v>
      </c>
      <c r="C64" s="14">
        <v>0</v>
      </c>
      <c r="D64" s="14">
        <v>0</v>
      </c>
      <c r="E64" s="14">
        <v>0</v>
      </c>
      <c r="F64" s="14">
        <v>0</v>
      </c>
      <c r="G64" s="14">
        <v>0</v>
      </c>
      <c r="H64" s="14">
        <v>0</v>
      </c>
      <c r="I64" s="14">
        <v>0</v>
      </c>
      <c r="J64" s="14">
        <v>0</v>
      </c>
      <c r="K64" s="14">
        <v>0</v>
      </c>
      <c r="L64" s="14">
        <v>0</v>
      </c>
      <c r="M64" s="14">
        <v>0</v>
      </c>
    </row>
    <row r="65" spans="1:13" x14ac:dyDescent="0.2">
      <c r="A65" s="18" t="s">
        <v>27</v>
      </c>
      <c r="B65" s="14">
        <v>0</v>
      </c>
      <c r="C65" s="14">
        <v>0</v>
      </c>
      <c r="D65" s="14">
        <v>0</v>
      </c>
      <c r="E65" s="14">
        <v>0</v>
      </c>
      <c r="F65" s="14">
        <v>0</v>
      </c>
      <c r="G65" s="14">
        <v>0</v>
      </c>
      <c r="H65" s="14">
        <v>0</v>
      </c>
      <c r="I65" s="14">
        <v>0</v>
      </c>
      <c r="J65" s="14">
        <v>0</v>
      </c>
      <c r="K65" s="14">
        <v>0</v>
      </c>
      <c r="L65" s="14">
        <v>0</v>
      </c>
      <c r="M65" s="14">
        <v>0</v>
      </c>
    </row>
    <row r="66" spans="1:13" x14ac:dyDescent="0.2">
      <c r="A66" s="18" t="s">
        <v>28</v>
      </c>
      <c r="B66" s="14">
        <v>0</v>
      </c>
      <c r="C66" s="14">
        <v>0</v>
      </c>
      <c r="D66" s="14">
        <v>0</v>
      </c>
      <c r="E66" s="14">
        <v>0</v>
      </c>
      <c r="F66" s="14">
        <v>0</v>
      </c>
      <c r="G66" s="14">
        <v>0</v>
      </c>
      <c r="H66" s="14">
        <v>0</v>
      </c>
      <c r="I66" s="14">
        <v>0</v>
      </c>
      <c r="J66" s="14">
        <v>0</v>
      </c>
      <c r="K66" s="14">
        <v>0</v>
      </c>
      <c r="L66" s="14">
        <v>0</v>
      </c>
      <c r="M66" s="14">
        <v>0</v>
      </c>
    </row>
    <row r="67" spans="1:13" x14ac:dyDescent="0.2">
      <c r="A67" s="18" t="s">
        <v>29</v>
      </c>
      <c r="B67" s="14">
        <v>0</v>
      </c>
      <c r="C67" s="14">
        <v>0</v>
      </c>
      <c r="D67" s="14">
        <v>0</v>
      </c>
      <c r="E67" s="14">
        <v>0</v>
      </c>
      <c r="F67" s="14">
        <v>0</v>
      </c>
      <c r="G67" s="14">
        <v>0</v>
      </c>
      <c r="H67" s="14">
        <v>0</v>
      </c>
      <c r="I67" s="14">
        <v>0</v>
      </c>
      <c r="J67" s="14">
        <v>0</v>
      </c>
      <c r="K67" s="14">
        <v>0</v>
      </c>
      <c r="L67" s="14">
        <v>0</v>
      </c>
      <c r="M67" s="14">
        <v>0</v>
      </c>
    </row>
    <row r="68" spans="1:13" x14ac:dyDescent="0.2">
      <c r="A68" s="18" t="s">
        <v>30</v>
      </c>
      <c r="B68" s="14">
        <v>0</v>
      </c>
      <c r="C68" s="14">
        <v>0</v>
      </c>
      <c r="D68" s="14">
        <v>0</v>
      </c>
      <c r="E68" s="14">
        <v>0</v>
      </c>
      <c r="F68" s="14">
        <v>0</v>
      </c>
      <c r="G68" s="14">
        <v>0</v>
      </c>
      <c r="H68" s="14">
        <v>0</v>
      </c>
      <c r="I68" s="14">
        <v>0</v>
      </c>
      <c r="J68" s="14">
        <v>0</v>
      </c>
      <c r="K68" s="14">
        <v>0</v>
      </c>
      <c r="L68" s="14">
        <v>0</v>
      </c>
      <c r="M68" s="14">
        <v>0</v>
      </c>
    </row>
    <row r="69" spans="1:13" x14ac:dyDescent="0.2">
      <c r="A69" s="18" t="s">
        <v>31</v>
      </c>
      <c r="B69" s="14">
        <v>0</v>
      </c>
      <c r="C69" s="14">
        <v>0</v>
      </c>
      <c r="D69" s="14">
        <v>0</v>
      </c>
      <c r="E69" s="14">
        <v>0</v>
      </c>
      <c r="F69" s="14">
        <v>0</v>
      </c>
      <c r="G69" s="14">
        <v>0</v>
      </c>
      <c r="H69" s="14">
        <v>0</v>
      </c>
      <c r="I69" s="14">
        <v>0</v>
      </c>
      <c r="J69" s="14">
        <v>0</v>
      </c>
      <c r="K69" s="14">
        <v>0</v>
      </c>
      <c r="L69" s="14">
        <v>0</v>
      </c>
      <c r="M69" s="14">
        <v>0</v>
      </c>
    </row>
    <row r="70" spans="1:13" x14ac:dyDescent="0.2">
      <c r="A70" s="18" t="s">
        <v>32</v>
      </c>
      <c r="B70" s="14">
        <v>0</v>
      </c>
      <c r="C70" s="14">
        <v>0</v>
      </c>
      <c r="D70" s="14">
        <v>0</v>
      </c>
      <c r="E70" s="14">
        <v>0</v>
      </c>
      <c r="F70" s="14">
        <v>0</v>
      </c>
      <c r="G70" s="14">
        <v>0</v>
      </c>
      <c r="H70" s="14">
        <v>0</v>
      </c>
      <c r="I70" s="14">
        <v>0</v>
      </c>
      <c r="J70" s="14">
        <v>0</v>
      </c>
      <c r="K70" s="14">
        <v>0</v>
      </c>
      <c r="L70" s="14">
        <v>0</v>
      </c>
      <c r="M70" s="14">
        <v>0</v>
      </c>
    </row>
    <row r="71" spans="1:13" x14ac:dyDescent="0.2">
      <c r="A71" s="18" t="s">
        <v>33</v>
      </c>
      <c r="B71" s="14">
        <v>0</v>
      </c>
      <c r="C71" s="14">
        <v>0</v>
      </c>
      <c r="D71" s="14">
        <v>0</v>
      </c>
      <c r="E71" s="14">
        <v>0</v>
      </c>
      <c r="F71" s="14">
        <v>0</v>
      </c>
      <c r="G71" s="14">
        <v>0</v>
      </c>
      <c r="H71" s="14">
        <v>0</v>
      </c>
      <c r="I71" s="14">
        <v>0</v>
      </c>
      <c r="J71" s="14">
        <v>0</v>
      </c>
      <c r="K71" s="14">
        <v>0</v>
      </c>
      <c r="L71" s="14">
        <v>0</v>
      </c>
      <c r="M71" s="14">
        <v>0</v>
      </c>
    </row>
    <row r="72" spans="1:13" x14ac:dyDescent="0.2">
      <c r="A72" s="18" t="s">
        <v>34</v>
      </c>
      <c r="B72" s="14">
        <v>0</v>
      </c>
      <c r="C72" s="14">
        <v>0</v>
      </c>
      <c r="D72" s="14">
        <v>0</v>
      </c>
      <c r="E72" s="14">
        <v>0</v>
      </c>
      <c r="F72" s="14">
        <v>0</v>
      </c>
      <c r="G72" s="14">
        <v>0</v>
      </c>
      <c r="H72" s="14">
        <v>0</v>
      </c>
      <c r="I72" s="14">
        <v>0</v>
      </c>
      <c r="J72" s="14">
        <v>0</v>
      </c>
      <c r="K72" s="14">
        <v>0</v>
      </c>
      <c r="L72" s="14">
        <v>0</v>
      </c>
      <c r="M72" s="14">
        <v>0</v>
      </c>
    </row>
    <row r="73" spans="1:13" x14ac:dyDescent="0.2">
      <c r="A73" s="18" t="s">
        <v>35</v>
      </c>
      <c r="B73" s="14">
        <v>0</v>
      </c>
      <c r="C73" s="14">
        <v>0</v>
      </c>
      <c r="D73" s="14">
        <v>0</v>
      </c>
      <c r="E73" s="14">
        <v>0</v>
      </c>
      <c r="F73" s="14">
        <v>0</v>
      </c>
      <c r="G73" s="14">
        <v>0</v>
      </c>
      <c r="H73" s="14">
        <v>0</v>
      </c>
      <c r="I73" s="14">
        <v>0</v>
      </c>
      <c r="J73" s="14">
        <v>0</v>
      </c>
      <c r="K73" s="14">
        <v>0</v>
      </c>
      <c r="L73" s="14">
        <v>0</v>
      </c>
      <c r="M73" s="14">
        <v>0</v>
      </c>
    </row>
    <row r="74" spans="1:13" x14ac:dyDescent="0.2">
      <c r="A74" s="18" t="s">
        <v>36</v>
      </c>
      <c r="B74" s="14">
        <v>0</v>
      </c>
      <c r="C74" s="14">
        <v>0</v>
      </c>
      <c r="D74" s="14">
        <v>0</v>
      </c>
      <c r="E74" s="14">
        <v>0</v>
      </c>
      <c r="F74" s="14">
        <v>0</v>
      </c>
      <c r="G74" s="14">
        <v>0</v>
      </c>
      <c r="H74" s="14">
        <v>0</v>
      </c>
      <c r="I74" s="14">
        <v>0</v>
      </c>
      <c r="J74" s="14">
        <v>0</v>
      </c>
      <c r="K74" s="14">
        <v>0</v>
      </c>
      <c r="L74" s="14">
        <v>0</v>
      </c>
      <c r="M74" s="14">
        <v>0</v>
      </c>
    </row>
    <row r="75" spans="1:13" x14ac:dyDescent="0.2">
      <c r="A75" s="18" t="s">
        <v>37</v>
      </c>
      <c r="B75" s="14">
        <v>0</v>
      </c>
      <c r="C75" s="14">
        <v>0</v>
      </c>
      <c r="D75" s="14">
        <v>0</v>
      </c>
      <c r="E75" s="14">
        <v>0</v>
      </c>
      <c r="F75" s="14">
        <v>0</v>
      </c>
      <c r="G75" s="14">
        <v>0</v>
      </c>
      <c r="H75" s="14">
        <v>0</v>
      </c>
      <c r="I75" s="14">
        <v>0</v>
      </c>
      <c r="J75" s="14">
        <v>0</v>
      </c>
      <c r="K75" s="14">
        <v>0</v>
      </c>
      <c r="L75" s="14">
        <v>0</v>
      </c>
      <c r="M75" s="14">
        <v>0</v>
      </c>
    </row>
    <row r="76" spans="1:13" x14ac:dyDescent="0.2">
      <c r="A76" s="18" t="s">
        <v>38</v>
      </c>
      <c r="B76" s="14">
        <v>0</v>
      </c>
      <c r="C76" s="14">
        <v>0</v>
      </c>
      <c r="D76" s="14">
        <v>0</v>
      </c>
      <c r="E76" s="14">
        <v>0</v>
      </c>
      <c r="F76" s="14">
        <v>0</v>
      </c>
      <c r="G76" s="14">
        <v>0</v>
      </c>
      <c r="H76" s="14">
        <v>0</v>
      </c>
      <c r="I76" s="14">
        <v>0</v>
      </c>
      <c r="J76" s="14">
        <v>0</v>
      </c>
      <c r="K76" s="14">
        <v>0</v>
      </c>
      <c r="L76" s="14">
        <v>0</v>
      </c>
      <c r="M76" s="14">
        <v>0</v>
      </c>
    </row>
    <row r="77" spans="1:13" x14ac:dyDescent="0.2">
      <c r="A77" s="18" t="s">
        <v>39</v>
      </c>
      <c r="B77" s="14">
        <v>185776.75511727601</v>
      </c>
      <c r="C77" s="14">
        <v>188144.09812470601</v>
      </c>
      <c r="D77" s="14">
        <v>189509.08399365397</v>
      </c>
      <c r="E77" s="14">
        <v>190735.252377322</v>
      </c>
      <c r="F77" s="14">
        <v>194343.39316374599</v>
      </c>
      <c r="G77" s="14">
        <v>196891.97817680199</v>
      </c>
      <c r="H77" s="14">
        <v>200185.00908929398</v>
      </c>
      <c r="I77" s="14">
        <v>201417.50392371402</v>
      </c>
      <c r="J77" s="14">
        <v>202232.612090768</v>
      </c>
      <c r="K77" s="14">
        <v>203277.249426572</v>
      </c>
      <c r="L77" s="14">
        <v>201395.66478596599</v>
      </c>
      <c r="M77" s="14">
        <v>203541.579764817</v>
      </c>
    </row>
    <row r="78" spans="1:13" x14ac:dyDescent="0.2">
      <c r="A78" s="18" t="s">
        <v>40</v>
      </c>
      <c r="B78" s="14">
        <v>1047135.067525184</v>
      </c>
      <c r="C78" s="14">
        <v>1061375.4034058822</v>
      </c>
      <c r="D78" s="14">
        <v>1067359.095199628</v>
      </c>
      <c r="E78" s="14">
        <v>1086395.158268434</v>
      </c>
      <c r="F78" s="14">
        <v>1097714.950537818</v>
      </c>
      <c r="G78" s="14">
        <v>1108187.2403577699</v>
      </c>
      <c r="H78" s="14">
        <v>1119362.1916734739</v>
      </c>
      <c r="I78" s="14">
        <v>1131507.919269558</v>
      </c>
      <c r="J78" s="14">
        <v>764717.28918305598</v>
      </c>
      <c r="K78" s="14">
        <v>773658.19908779592</v>
      </c>
      <c r="L78" s="14">
        <v>783481.01863325806</v>
      </c>
      <c r="M78" s="14">
        <v>793670.225030342</v>
      </c>
    </row>
    <row r="79" spans="1:13" x14ac:dyDescent="0.2">
      <c r="A79" s="18" t="s">
        <v>41</v>
      </c>
      <c r="B79" s="14">
        <v>6834175.8583426503</v>
      </c>
      <c r="C79" s="14">
        <v>8024354.3933345992</v>
      </c>
      <c r="D79" s="14">
        <v>10675984.909883998</v>
      </c>
      <c r="E79" s="14">
        <v>11919159.529838199</v>
      </c>
      <c r="F79" s="14">
        <v>10925726.8228356</v>
      </c>
      <c r="G79" s="14">
        <v>11443451.6072</v>
      </c>
      <c r="H79" s="14">
        <v>11421477.175299998</v>
      </c>
      <c r="I79" s="14">
        <v>10424138.8287</v>
      </c>
      <c r="J79" s="14">
        <v>10343776.769399999</v>
      </c>
      <c r="K79" s="14">
        <v>10142446.365799999</v>
      </c>
      <c r="L79" s="14">
        <v>10093304.7881</v>
      </c>
      <c r="M79" s="14">
        <v>10121907.987</v>
      </c>
    </row>
    <row r="80" spans="1:13" x14ac:dyDescent="0.2">
      <c r="A80" s="18" t="s">
        <v>42</v>
      </c>
      <c r="B80" s="14">
        <v>34368.608826016003</v>
      </c>
      <c r="C80" s="14">
        <v>45532.944048812999</v>
      </c>
      <c r="D80" s="14">
        <v>45165.661777150999</v>
      </c>
      <c r="E80" s="14">
        <v>51117.643604614001</v>
      </c>
      <c r="F80" s="14">
        <v>67211.131527293997</v>
      </c>
      <c r="G80" s="14">
        <v>71725.387669175994</v>
      </c>
      <c r="H80" s="14">
        <v>69613.115200347005</v>
      </c>
      <c r="I80" s="14">
        <v>81342.54532402099</v>
      </c>
      <c r="J80" s="14">
        <v>85270.815278420007</v>
      </c>
      <c r="K80" s="14">
        <v>87513.36606799101</v>
      </c>
      <c r="L80" s="14">
        <v>85152.897222063999</v>
      </c>
      <c r="M80" s="14">
        <v>100198.25519210601</v>
      </c>
    </row>
    <row r="81" spans="1:13" x14ac:dyDescent="0.2">
      <c r="A81" s="18" t="s">
        <v>43</v>
      </c>
      <c r="B81" s="14">
        <v>0</v>
      </c>
      <c r="C81" s="14">
        <v>0</v>
      </c>
      <c r="D81" s="14">
        <v>0</v>
      </c>
      <c r="E81" s="14">
        <v>0</v>
      </c>
      <c r="F81" s="14">
        <v>7999111.9449357754</v>
      </c>
      <c r="G81" s="14">
        <v>8131091.0703229606</v>
      </c>
      <c r="H81" s="14">
        <v>8293772.0462616477</v>
      </c>
      <c r="I81" s="14">
        <v>8452424.7591454387</v>
      </c>
      <c r="J81" s="14">
        <v>8606696.2251854409</v>
      </c>
      <c r="K81" s="14">
        <v>8771334.8436288796</v>
      </c>
      <c r="L81" s="14">
        <v>8920661.7737875991</v>
      </c>
      <c r="M81" s="14">
        <v>9087986.0814605691</v>
      </c>
    </row>
    <row r="82" spans="1:13" x14ac:dyDescent="0.2">
      <c r="A82" s="18" t="s">
        <v>44</v>
      </c>
      <c r="B82" s="14">
        <v>0</v>
      </c>
      <c r="C82" s="14">
        <v>0</v>
      </c>
      <c r="D82" s="14">
        <v>0</v>
      </c>
      <c r="E82" s="14">
        <v>0</v>
      </c>
      <c r="F82" s="14">
        <v>0</v>
      </c>
      <c r="G82" s="14">
        <v>0</v>
      </c>
      <c r="H82" s="14">
        <v>0</v>
      </c>
      <c r="I82" s="14">
        <v>0</v>
      </c>
      <c r="J82" s="14">
        <v>0</v>
      </c>
      <c r="K82" s="14">
        <v>0</v>
      </c>
      <c r="L82" s="14">
        <v>0</v>
      </c>
      <c r="M82" s="14">
        <v>0</v>
      </c>
    </row>
    <row r="83" spans="1:13" x14ac:dyDescent="0.2">
      <c r="A83" s="18" t="s">
        <v>45</v>
      </c>
      <c r="B83" s="14">
        <v>272455.95121704397</v>
      </c>
      <c r="C83" s="14">
        <v>274015.118923756</v>
      </c>
      <c r="D83" s="14">
        <v>275073.02566972194</v>
      </c>
      <c r="E83" s="14">
        <v>267432.96290955995</v>
      </c>
      <c r="F83" s="14">
        <v>269022.78683824599</v>
      </c>
      <c r="G83" s="14">
        <v>270639.41870026599</v>
      </c>
      <c r="H83" s="14">
        <v>272471.66851555003</v>
      </c>
      <c r="I83" s="14">
        <v>274007.49174870399</v>
      </c>
      <c r="J83" s="14">
        <v>275247.12013369205</v>
      </c>
      <c r="K83" s="14">
        <v>269528.54628495598</v>
      </c>
      <c r="L83" s="14">
        <v>270571.140817334</v>
      </c>
      <c r="M83" s="14">
        <v>272186.22918066999</v>
      </c>
    </row>
    <row r="84" spans="1:13" x14ac:dyDescent="0.2">
      <c r="A84" s="18" t="s">
        <v>46</v>
      </c>
      <c r="B84" s="14">
        <v>0</v>
      </c>
      <c r="C84" s="14">
        <v>0</v>
      </c>
      <c r="D84" s="14">
        <v>0</v>
      </c>
      <c r="E84" s="14">
        <v>0</v>
      </c>
      <c r="F84" s="14">
        <v>0</v>
      </c>
      <c r="G84" s="14">
        <v>0</v>
      </c>
      <c r="H84" s="14">
        <v>0</v>
      </c>
      <c r="I84" s="14">
        <v>0</v>
      </c>
      <c r="J84" s="14">
        <v>0</v>
      </c>
      <c r="K84" s="14">
        <v>0</v>
      </c>
      <c r="L84" s="14">
        <v>0</v>
      </c>
      <c r="M84" s="14">
        <v>0</v>
      </c>
    </row>
    <row r="85" spans="1:13" x14ac:dyDescent="0.2">
      <c r="A85" s="18" t="s">
        <v>47</v>
      </c>
      <c r="B85" s="14">
        <v>2618382.4322049194</v>
      </c>
      <c r="C85" s="14">
        <v>2656351.7756449059</v>
      </c>
      <c r="D85" s="14">
        <v>2691682.1667327792</v>
      </c>
      <c r="E85" s="14">
        <v>2723462.7931388058</v>
      </c>
      <c r="F85" s="14">
        <v>2754540.8883432387</v>
      </c>
      <c r="G85" s="14">
        <v>2782878.2040830529</v>
      </c>
      <c r="H85" s="14">
        <v>2811963.8994475324</v>
      </c>
      <c r="I85" s="14">
        <v>2843665.1590655888</v>
      </c>
      <c r="J85" s="14">
        <v>2883487.8403126705</v>
      </c>
      <c r="K85" s="14">
        <v>2909058.4122702312</v>
      </c>
      <c r="L85" s="14">
        <v>2947245.5778993871</v>
      </c>
      <c r="M85" s="14">
        <v>2986528.8279173281</v>
      </c>
    </row>
    <row r="86" spans="1:13" x14ac:dyDescent="0.2">
      <c r="A86" s="18" t="s">
        <v>48</v>
      </c>
      <c r="B86" s="14">
        <v>1159.940726</v>
      </c>
      <c r="C86" s="14">
        <v>0</v>
      </c>
      <c r="D86" s="14">
        <v>0</v>
      </c>
      <c r="E86" s="14">
        <v>0</v>
      </c>
      <c r="F86" s="14">
        <v>0</v>
      </c>
      <c r="G86" s="14">
        <v>0</v>
      </c>
      <c r="H86" s="14">
        <v>0</v>
      </c>
      <c r="I86" s="14">
        <v>0</v>
      </c>
      <c r="J86" s="14">
        <v>0</v>
      </c>
      <c r="K86" s="14">
        <v>0</v>
      </c>
      <c r="L86" s="14">
        <v>0</v>
      </c>
      <c r="M86" s="14">
        <v>0</v>
      </c>
    </row>
    <row r="87" spans="1:13" x14ac:dyDescent="0.2">
      <c r="A87" s="18" t="s">
        <v>49</v>
      </c>
      <c r="B87" s="14">
        <v>9790.1244000000006</v>
      </c>
      <c r="C87" s="14">
        <v>8750.2934990400008</v>
      </c>
      <c r="D87" s="14">
        <v>8781.9114831405059</v>
      </c>
      <c r="E87" s="14">
        <v>8821.9104000000007</v>
      </c>
      <c r="F87" s="14">
        <v>8883.8208000000013</v>
      </c>
      <c r="G87" s="14">
        <v>8930.4912000000004</v>
      </c>
      <c r="H87" s="14">
        <v>8992.2335999999996</v>
      </c>
      <c r="I87" s="14">
        <v>9045.6720000000005</v>
      </c>
      <c r="J87" s="14">
        <v>9082.5360000000001</v>
      </c>
      <c r="K87" s="14">
        <v>9138.0720000000001</v>
      </c>
      <c r="L87" s="14">
        <v>9189.4560000000001</v>
      </c>
      <c r="M87" s="14">
        <v>9245.8176000000003</v>
      </c>
    </row>
    <row r="88" spans="1:13" x14ac:dyDescent="0.2">
      <c r="A88" s="18" t="s">
        <v>50</v>
      </c>
      <c r="B88" s="14">
        <v>1261376.8763892099</v>
      </c>
      <c r="C88" s="14">
        <v>1277300.9162391881</v>
      </c>
      <c r="D88" s="14">
        <v>1296549.222300112</v>
      </c>
      <c r="E88" s="14">
        <v>1314799.6366292781</v>
      </c>
      <c r="F88" s="14">
        <v>1333483.44561131</v>
      </c>
      <c r="G88" s="14">
        <v>1298845.1766602339</v>
      </c>
      <c r="H88" s="14">
        <v>1262718.5766270359</v>
      </c>
      <c r="I88" s="14">
        <v>2439683.0650544302</v>
      </c>
      <c r="J88" s="14">
        <v>2304403.0931145446</v>
      </c>
      <c r="K88" s="14">
        <v>2335729.2970893495</v>
      </c>
      <c r="L88" s="14">
        <v>2368148.2616336606</v>
      </c>
      <c r="M88" s="14">
        <v>2401173.5172409881</v>
      </c>
    </row>
    <row r="89" spans="1:13" x14ac:dyDescent="0.2">
      <c r="A89" s="18" t="s">
        <v>51</v>
      </c>
      <c r="B89" s="14">
        <v>0</v>
      </c>
      <c r="C89" s="14">
        <v>0</v>
      </c>
      <c r="D89" s="14">
        <v>0</v>
      </c>
      <c r="E89" s="14">
        <v>0</v>
      </c>
      <c r="F89" s="14">
        <v>0</v>
      </c>
      <c r="G89" s="14">
        <v>0</v>
      </c>
      <c r="H89" s="14">
        <v>0</v>
      </c>
      <c r="I89" s="14">
        <v>0</v>
      </c>
      <c r="J89" s="14">
        <v>0</v>
      </c>
      <c r="K89" s="14">
        <v>0</v>
      </c>
      <c r="L89" s="14">
        <v>0</v>
      </c>
      <c r="M89" s="14">
        <v>0</v>
      </c>
    </row>
    <row r="90" spans="1:13" x14ac:dyDescent="0.2">
      <c r="A90" s="18"/>
      <c r="B90" s="14"/>
      <c r="C90" s="14"/>
      <c r="D90" s="14"/>
      <c r="E90" s="14"/>
      <c r="F90" s="14"/>
      <c r="G90" s="14"/>
      <c r="H90" s="14"/>
      <c r="I90" s="14"/>
      <c r="J90" s="14"/>
      <c r="K90" s="14"/>
      <c r="L90" s="14"/>
      <c r="M90" s="14"/>
    </row>
    <row r="91" spans="1:13" x14ac:dyDescent="0.2">
      <c r="A91" s="18" t="s">
        <v>52</v>
      </c>
      <c r="B91" s="14">
        <f>SUM(B93:B99)</f>
        <v>41110056.243985862</v>
      </c>
      <c r="C91" s="14">
        <f t="shared" ref="C91:M91" si="4">SUM(C93:C99)</f>
        <v>42235035.912732705</v>
      </c>
      <c r="D91" s="14">
        <f t="shared" si="4"/>
        <v>40191156.288412169</v>
      </c>
      <c r="E91" s="14">
        <f t="shared" si="4"/>
        <v>41547926.903579846</v>
      </c>
      <c r="F91" s="14">
        <f t="shared" si="4"/>
        <v>43804836.38108734</v>
      </c>
      <c r="G91" s="14">
        <f t="shared" si="4"/>
        <v>44136977.695007555</v>
      </c>
      <c r="H91" s="14">
        <f t="shared" si="4"/>
        <v>44636801.127407506</v>
      </c>
      <c r="I91" s="14">
        <f t="shared" si="4"/>
        <v>49958412.486467287</v>
      </c>
      <c r="J91" s="14">
        <f t="shared" si="4"/>
        <v>49536456.252678297</v>
      </c>
      <c r="K91" s="14">
        <f t="shared" si="4"/>
        <v>52644223.46706818</v>
      </c>
      <c r="L91" s="14">
        <f t="shared" si="4"/>
        <v>58055739.149410293</v>
      </c>
      <c r="M91" s="14">
        <f t="shared" si="4"/>
        <v>60528362.090315968</v>
      </c>
    </row>
    <row r="92" spans="1:13" x14ac:dyDescent="0.2">
      <c r="A92" s="18"/>
      <c r="B92" s="14"/>
      <c r="C92" s="14"/>
      <c r="D92" s="14"/>
      <c r="E92" s="14"/>
      <c r="F92" s="14"/>
      <c r="G92" s="14"/>
      <c r="H92" s="14"/>
      <c r="I92" s="14"/>
      <c r="J92" s="14"/>
      <c r="K92" s="14"/>
      <c r="L92" s="14"/>
      <c r="M92" s="14"/>
    </row>
    <row r="93" spans="1:13" x14ac:dyDescent="0.2">
      <c r="A93" s="12" t="s">
        <v>53</v>
      </c>
      <c r="B93" s="12">
        <v>0</v>
      </c>
      <c r="C93" s="12">
        <v>0</v>
      </c>
      <c r="D93" s="12">
        <v>0</v>
      </c>
      <c r="E93" s="12">
        <v>0</v>
      </c>
      <c r="F93" s="12">
        <v>0</v>
      </c>
      <c r="G93" s="12">
        <v>0</v>
      </c>
      <c r="H93" s="12">
        <v>0</v>
      </c>
      <c r="I93" s="12">
        <v>0</v>
      </c>
      <c r="J93" s="12">
        <v>0</v>
      </c>
      <c r="K93" s="12">
        <v>0</v>
      </c>
      <c r="L93" s="14">
        <v>0</v>
      </c>
      <c r="M93" s="14">
        <v>0</v>
      </c>
    </row>
    <row r="94" spans="1:13" x14ac:dyDescent="0.2">
      <c r="A94" s="18" t="s">
        <v>1</v>
      </c>
      <c r="B94" s="14">
        <v>14216305</v>
      </c>
      <c r="C94" s="14">
        <v>12211233</v>
      </c>
      <c r="D94" s="14">
        <v>7089670.5</v>
      </c>
      <c r="E94" s="14">
        <v>4972098.5</v>
      </c>
      <c r="F94" s="14">
        <v>2121525</v>
      </c>
      <c r="G94" s="14">
        <v>0</v>
      </c>
      <c r="H94" s="14">
        <v>0</v>
      </c>
      <c r="I94" s="14">
        <v>0</v>
      </c>
      <c r="J94" s="14">
        <v>0</v>
      </c>
      <c r="K94" s="14">
        <v>0</v>
      </c>
      <c r="L94" s="14">
        <v>0</v>
      </c>
      <c r="M94" s="14">
        <v>0</v>
      </c>
    </row>
    <row r="95" spans="1:13" x14ac:dyDescent="0.2">
      <c r="A95" s="12" t="s">
        <v>0</v>
      </c>
      <c r="B95" s="12">
        <v>23279032.913102001</v>
      </c>
      <c r="C95" s="12">
        <v>25648525.598344002</v>
      </c>
      <c r="D95" s="12">
        <v>27619800.470504001</v>
      </c>
      <c r="E95" s="12">
        <v>29981275.472232003</v>
      </c>
      <c r="F95" s="12">
        <v>34240606.203702003</v>
      </c>
      <c r="G95" s="12">
        <v>36193884.092400998</v>
      </c>
      <c r="H95" s="12">
        <v>36496103.310056001</v>
      </c>
      <c r="I95" s="12">
        <v>41667831.883721001</v>
      </c>
      <c r="J95" s="12">
        <v>40817427.730333</v>
      </c>
      <c r="K95" s="12">
        <v>43250903.936658993</v>
      </c>
      <c r="L95" s="14">
        <v>46519833.995402999</v>
      </c>
      <c r="M95" s="14">
        <v>48076521.074152999</v>
      </c>
    </row>
    <row r="96" spans="1:13" x14ac:dyDescent="0.2">
      <c r="A96" s="18" t="s">
        <v>54</v>
      </c>
      <c r="B96" s="14">
        <v>0</v>
      </c>
      <c r="C96" s="14">
        <v>0</v>
      </c>
      <c r="D96" s="14">
        <v>0</v>
      </c>
      <c r="E96" s="14">
        <v>0</v>
      </c>
      <c r="F96" s="14">
        <v>0</v>
      </c>
      <c r="G96" s="14">
        <v>0</v>
      </c>
      <c r="H96" s="14">
        <v>0</v>
      </c>
      <c r="I96" s="14">
        <v>0</v>
      </c>
      <c r="J96" s="14">
        <v>0</v>
      </c>
      <c r="K96" s="14">
        <v>0</v>
      </c>
      <c r="L96" s="14">
        <v>0</v>
      </c>
      <c r="M96" s="14">
        <v>8585.17</v>
      </c>
    </row>
    <row r="97" spans="1:15" x14ac:dyDescent="0.2">
      <c r="A97" s="18" t="s">
        <v>55</v>
      </c>
      <c r="B97" s="14">
        <v>3614718.3308838583</v>
      </c>
      <c r="C97" s="14">
        <v>4375277.3143887082</v>
      </c>
      <c r="D97" s="14">
        <v>5481685.3179081641</v>
      </c>
      <c r="E97" s="14">
        <v>6594552.9313478461</v>
      </c>
      <c r="F97" s="14">
        <v>7442705.1773853395</v>
      </c>
      <c r="G97" s="14">
        <v>7943093.6026065601</v>
      </c>
      <c r="H97" s="14">
        <v>8140697.8173515061</v>
      </c>
      <c r="I97" s="14">
        <v>8290580.6027462836</v>
      </c>
      <c r="J97" s="14">
        <v>8719028.5223452952</v>
      </c>
      <c r="K97" s="14">
        <v>9393319.5304091889</v>
      </c>
      <c r="L97" s="14">
        <v>11535905.15400729</v>
      </c>
      <c r="M97" s="14">
        <v>12443255.846162971</v>
      </c>
    </row>
    <row r="98" spans="1:15" x14ac:dyDescent="0.2">
      <c r="A98" s="18" t="s">
        <v>56</v>
      </c>
      <c r="B98" s="14">
        <v>0</v>
      </c>
      <c r="C98" s="14">
        <v>0</v>
      </c>
      <c r="D98" s="14">
        <v>0</v>
      </c>
      <c r="E98" s="14">
        <v>0</v>
      </c>
      <c r="F98" s="14">
        <v>0</v>
      </c>
      <c r="G98" s="14">
        <v>0</v>
      </c>
      <c r="H98" s="14">
        <v>0</v>
      </c>
      <c r="I98" s="14">
        <v>0</v>
      </c>
      <c r="J98" s="14">
        <v>0</v>
      </c>
      <c r="K98" s="14">
        <v>0</v>
      </c>
      <c r="L98" s="14">
        <v>0</v>
      </c>
      <c r="M98" s="14">
        <v>0</v>
      </c>
    </row>
    <row r="99" spans="1:15" x14ac:dyDescent="0.2">
      <c r="A99" s="18" t="s">
        <v>57</v>
      </c>
      <c r="B99" s="14">
        <v>0</v>
      </c>
      <c r="C99" s="14">
        <v>0</v>
      </c>
      <c r="D99" s="14">
        <v>0</v>
      </c>
      <c r="E99" s="14">
        <v>0</v>
      </c>
      <c r="F99" s="14">
        <v>0</v>
      </c>
      <c r="G99" s="14">
        <v>0</v>
      </c>
      <c r="H99" s="14">
        <v>0</v>
      </c>
      <c r="I99" s="14">
        <v>0</v>
      </c>
      <c r="J99" s="14">
        <v>0</v>
      </c>
      <c r="K99" s="14">
        <v>0</v>
      </c>
      <c r="L99" s="14">
        <v>0</v>
      </c>
      <c r="M99" s="14">
        <v>0</v>
      </c>
    </row>
    <row r="100" spans="1:15" ht="12" thickBot="1" x14ac:dyDescent="0.25">
      <c r="A100" s="18"/>
      <c r="B100" s="14"/>
      <c r="C100" s="14"/>
      <c r="D100" s="14"/>
      <c r="E100" s="14"/>
      <c r="F100" s="14"/>
      <c r="G100" s="14"/>
      <c r="H100" s="14"/>
      <c r="I100" s="14"/>
      <c r="J100" s="14"/>
      <c r="K100" s="14"/>
      <c r="L100" s="14"/>
      <c r="M100" s="14"/>
    </row>
    <row r="101" spans="1:15" ht="12.75" thickTop="1" thickBot="1" x14ac:dyDescent="0.25">
      <c r="A101" s="100" t="s">
        <v>58</v>
      </c>
      <c r="B101" s="101">
        <f>B61+B91</f>
        <v>53425313.858734161</v>
      </c>
      <c r="C101" s="101">
        <f t="shared" ref="C101:L101" si="5">C61+C91</f>
        <v>55822217.192792125</v>
      </c>
      <c r="D101" s="101">
        <f t="shared" si="5"/>
        <v>56491750.357749552</v>
      </c>
      <c r="E101" s="101">
        <f t="shared" si="5"/>
        <v>59160881.436183393</v>
      </c>
      <c r="F101" s="101">
        <f t="shared" si="5"/>
        <v>68506454.287348121</v>
      </c>
      <c r="G101" s="101">
        <f t="shared" si="5"/>
        <v>69501759.897843033</v>
      </c>
      <c r="H101" s="101">
        <f t="shared" si="5"/>
        <v>70150073.69221884</v>
      </c>
      <c r="I101" s="101">
        <f t="shared" si="5"/>
        <v>75868936.166083455</v>
      </c>
      <c r="J101" s="101">
        <f t="shared" si="5"/>
        <v>75065232.948063314</v>
      </c>
      <c r="K101" s="101">
        <f t="shared" si="5"/>
        <v>78198853.351739392</v>
      </c>
      <c r="L101" s="101">
        <f t="shared" si="5"/>
        <v>83788472.548577666</v>
      </c>
      <c r="M101" s="101">
        <f>M61+M91</f>
        <v>86559059.100127444</v>
      </c>
    </row>
    <row r="102" spans="1:15" ht="12" thickBot="1" x14ac:dyDescent="0.25">
      <c r="A102" s="98" t="s">
        <v>5</v>
      </c>
      <c r="B102" s="102">
        <v>0.67880564167467317</v>
      </c>
      <c r="C102" s="102">
        <v>0.63796555331118809</v>
      </c>
      <c r="D102" s="102">
        <v>0.66461267458025808</v>
      </c>
      <c r="E102" s="102">
        <v>0.66681072713327605</v>
      </c>
      <c r="F102" s="102">
        <v>0.69536228408379708</v>
      </c>
      <c r="G102" s="102">
        <v>0.68923213389843008</v>
      </c>
      <c r="H102" s="102">
        <v>0.68902033501476423</v>
      </c>
      <c r="I102" s="102">
        <v>0.70547268266409469</v>
      </c>
      <c r="J102" s="102">
        <v>0.70083739955683522</v>
      </c>
      <c r="K102" s="102">
        <v>0.71495321113411969</v>
      </c>
      <c r="L102" s="102">
        <v>0.75193636489807369</v>
      </c>
      <c r="M102" s="102">
        <v>0.75519850408783207</v>
      </c>
      <c r="N102" s="64"/>
      <c r="O102" s="64"/>
    </row>
    <row r="103" spans="1:15" ht="12" thickTop="1" x14ac:dyDescent="0.2">
      <c r="A103" s="149" t="s">
        <v>71</v>
      </c>
      <c r="B103" s="149"/>
      <c r="C103" s="149"/>
      <c r="D103" s="149"/>
      <c r="E103" s="26"/>
      <c r="F103" s="26"/>
      <c r="G103" s="26"/>
      <c r="H103" s="26"/>
      <c r="I103" s="26"/>
      <c r="J103" s="26"/>
      <c r="K103" s="26"/>
      <c r="L103" s="26"/>
      <c r="M103" s="26"/>
    </row>
    <row r="104" spans="1:15" ht="12.75" x14ac:dyDescent="0.2">
      <c r="A104" s="8"/>
      <c r="B104" s="14"/>
      <c r="C104" s="14"/>
      <c r="D104" s="14"/>
      <c r="E104" s="14"/>
      <c r="F104" s="14"/>
      <c r="G104" s="14"/>
      <c r="H104" s="14"/>
      <c r="I104" s="14"/>
      <c r="J104" s="14"/>
      <c r="K104" s="14"/>
      <c r="L104" s="14"/>
      <c r="M104" s="14"/>
    </row>
    <row r="105" spans="1:15" x14ac:dyDescent="0.2">
      <c r="B105" s="12"/>
      <c r="C105" s="12"/>
      <c r="D105" s="12"/>
      <c r="E105" s="12"/>
      <c r="F105" s="12"/>
      <c r="G105" s="12"/>
      <c r="H105" s="12"/>
      <c r="I105" s="12"/>
      <c r="J105" s="12"/>
      <c r="K105" s="12"/>
      <c r="L105" s="12"/>
      <c r="M105" s="12"/>
    </row>
    <row r="106" spans="1:15" ht="13.5" thickBot="1" x14ac:dyDescent="0.25">
      <c r="A106" s="158" t="s">
        <v>4</v>
      </c>
      <c r="B106" s="158"/>
      <c r="C106" s="158"/>
      <c r="D106" s="158"/>
      <c r="E106" s="158"/>
      <c r="F106" s="158"/>
      <c r="G106" s="158"/>
      <c r="H106" s="158"/>
      <c r="I106" s="158"/>
      <c r="J106" s="158"/>
      <c r="K106" s="158"/>
      <c r="L106" s="158"/>
      <c r="M106" s="158"/>
    </row>
    <row r="107" spans="1:15" ht="12" thickTop="1" x14ac:dyDescent="0.2">
      <c r="A107" s="54" t="s">
        <v>22</v>
      </c>
      <c r="B107" s="58" t="s">
        <v>21</v>
      </c>
      <c r="C107" s="58" t="s">
        <v>21</v>
      </c>
      <c r="D107" s="58" t="s">
        <v>21</v>
      </c>
      <c r="E107" s="58" t="s">
        <v>21</v>
      </c>
      <c r="F107" s="58" t="s">
        <v>21</v>
      </c>
      <c r="G107" s="58" t="s">
        <v>21</v>
      </c>
      <c r="H107" s="58" t="s">
        <v>21</v>
      </c>
      <c r="I107" s="58" t="s">
        <v>21</v>
      </c>
      <c r="J107" s="58" t="s">
        <v>21</v>
      </c>
      <c r="K107" s="58" t="s">
        <v>21</v>
      </c>
      <c r="L107" s="58" t="s">
        <v>21</v>
      </c>
      <c r="M107" s="58" t="s">
        <v>21</v>
      </c>
    </row>
    <row r="108" spans="1:15" ht="12" thickBot="1" x14ac:dyDescent="0.25">
      <c r="A108" s="43" t="s">
        <v>23</v>
      </c>
      <c r="B108" s="43" t="s">
        <v>8</v>
      </c>
      <c r="C108" s="41" t="s">
        <v>9</v>
      </c>
      <c r="D108" s="43" t="s">
        <v>20</v>
      </c>
      <c r="E108" s="43" t="s">
        <v>11</v>
      </c>
      <c r="F108" s="43" t="s">
        <v>12</v>
      </c>
      <c r="G108" s="43" t="s">
        <v>13</v>
      </c>
      <c r="H108" s="43" t="s">
        <v>14</v>
      </c>
      <c r="I108" s="43" t="s">
        <v>15</v>
      </c>
      <c r="J108" s="43" t="s">
        <v>16</v>
      </c>
      <c r="K108" s="43" t="s">
        <v>17</v>
      </c>
      <c r="L108" s="43" t="s">
        <v>18</v>
      </c>
      <c r="M108" s="43" t="s">
        <v>19</v>
      </c>
    </row>
    <row r="109" spans="1:15" ht="12" thickTop="1" x14ac:dyDescent="0.2">
      <c r="A109" s="19" t="s">
        <v>24</v>
      </c>
      <c r="B109" s="13">
        <f>SUM(B111:B137)</f>
        <v>7928963.835379092</v>
      </c>
      <c r="C109" s="13">
        <v>7244073.9120865213</v>
      </c>
      <c r="D109" s="13">
        <v>7131649.8935800288</v>
      </c>
      <c r="E109" s="13">
        <v>7018170.2066774983</v>
      </c>
      <c r="F109" s="13">
        <v>5482003.9011302674</v>
      </c>
      <c r="G109" s="13">
        <v>5367770.6059420593</v>
      </c>
      <c r="H109" s="13">
        <v>5262720.1665117033</v>
      </c>
      <c r="I109" s="13">
        <v>5127954.2927300381</v>
      </c>
      <c r="J109" s="13">
        <v>5164896.346440414</v>
      </c>
      <c r="K109" s="13">
        <v>5209877.515077319</v>
      </c>
      <c r="L109" s="13">
        <v>5253888.9083980182</v>
      </c>
      <c r="M109" s="13">
        <v>5312546.4952211864</v>
      </c>
    </row>
    <row r="110" spans="1:15" x14ac:dyDescent="0.2">
      <c r="A110" s="12"/>
      <c r="B110" s="12"/>
      <c r="C110" s="12"/>
      <c r="D110" s="12"/>
      <c r="E110" s="12"/>
      <c r="F110" s="12"/>
      <c r="G110" s="12"/>
      <c r="H110" s="12"/>
      <c r="I110" s="12"/>
      <c r="J110" s="12"/>
      <c r="K110" s="12"/>
      <c r="L110" s="14"/>
      <c r="M110" s="14"/>
    </row>
    <row r="111" spans="1:15" x14ac:dyDescent="0.2">
      <c r="A111" s="18" t="s">
        <v>25</v>
      </c>
      <c r="B111" s="14">
        <v>0</v>
      </c>
      <c r="C111" s="14">
        <v>0</v>
      </c>
      <c r="D111" s="14">
        <v>0</v>
      </c>
      <c r="E111" s="14">
        <v>0</v>
      </c>
      <c r="F111" s="14">
        <v>0</v>
      </c>
      <c r="G111" s="14">
        <v>0</v>
      </c>
      <c r="H111" s="14">
        <v>0</v>
      </c>
      <c r="I111" s="14">
        <v>0</v>
      </c>
      <c r="J111" s="14">
        <v>0</v>
      </c>
      <c r="K111" s="14">
        <v>0</v>
      </c>
      <c r="L111" s="14">
        <v>0</v>
      </c>
      <c r="M111" s="14">
        <v>0</v>
      </c>
    </row>
    <row r="112" spans="1:15" x14ac:dyDescent="0.2">
      <c r="A112" s="18" t="s">
        <v>26</v>
      </c>
      <c r="B112" s="14">
        <v>0</v>
      </c>
      <c r="C112" s="14">
        <v>0</v>
      </c>
      <c r="D112" s="14">
        <v>0</v>
      </c>
      <c r="E112" s="14">
        <v>0</v>
      </c>
      <c r="F112" s="14">
        <v>0</v>
      </c>
      <c r="G112" s="14">
        <v>0</v>
      </c>
      <c r="H112" s="14">
        <v>0</v>
      </c>
      <c r="I112" s="14">
        <v>0</v>
      </c>
      <c r="J112" s="14">
        <v>0</v>
      </c>
      <c r="K112" s="14">
        <v>0</v>
      </c>
      <c r="L112" s="14">
        <v>0</v>
      </c>
      <c r="M112" s="14">
        <v>0</v>
      </c>
    </row>
    <row r="113" spans="1:13" x14ac:dyDescent="0.2">
      <c r="A113" s="18" t="s">
        <v>27</v>
      </c>
      <c r="B113" s="14">
        <v>0</v>
      </c>
      <c r="C113" s="14">
        <v>0</v>
      </c>
      <c r="D113" s="14">
        <v>0</v>
      </c>
      <c r="E113" s="14">
        <v>0</v>
      </c>
      <c r="F113" s="14">
        <v>0</v>
      </c>
      <c r="G113" s="14">
        <v>0</v>
      </c>
      <c r="H113" s="14">
        <v>0</v>
      </c>
      <c r="I113" s="14">
        <v>0</v>
      </c>
      <c r="J113" s="14">
        <v>0</v>
      </c>
      <c r="K113" s="14">
        <v>0</v>
      </c>
      <c r="L113" s="14">
        <v>0</v>
      </c>
      <c r="M113" s="14">
        <v>0</v>
      </c>
    </row>
    <row r="114" spans="1:13" x14ac:dyDescent="0.2">
      <c r="A114" s="18" t="s">
        <v>28</v>
      </c>
      <c r="B114" s="14">
        <v>0</v>
      </c>
      <c r="C114" s="14">
        <v>0</v>
      </c>
      <c r="D114" s="14">
        <v>0</v>
      </c>
      <c r="E114" s="14">
        <v>0</v>
      </c>
      <c r="F114" s="14">
        <v>0</v>
      </c>
      <c r="G114" s="14">
        <v>0</v>
      </c>
      <c r="H114" s="14">
        <v>0</v>
      </c>
      <c r="I114" s="14">
        <v>0</v>
      </c>
      <c r="J114" s="14">
        <v>0</v>
      </c>
      <c r="K114" s="14">
        <v>0</v>
      </c>
      <c r="L114" s="14">
        <v>0</v>
      </c>
      <c r="M114" s="14">
        <v>0</v>
      </c>
    </row>
    <row r="115" spans="1:13" x14ac:dyDescent="0.2">
      <c r="A115" s="18" t="s">
        <v>29</v>
      </c>
      <c r="B115" s="14">
        <v>0</v>
      </c>
      <c r="C115" s="14">
        <v>0</v>
      </c>
      <c r="D115" s="14">
        <v>0</v>
      </c>
      <c r="E115" s="14">
        <v>0</v>
      </c>
      <c r="F115" s="14">
        <v>0</v>
      </c>
      <c r="G115" s="14">
        <v>0</v>
      </c>
      <c r="H115" s="14">
        <v>0</v>
      </c>
      <c r="I115" s="14">
        <v>0</v>
      </c>
      <c r="J115" s="14">
        <v>0</v>
      </c>
      <c r="K115" s="14">
        <v>0</v>
      </c>
      <c r="L115" s="14">
        <v>0</v>
      </c>
      <c r="M115" s="14">
        <v>0</v>
      </c>
    </row>
    <row r="116" spans="1:13" x14ac:dyDescent="0.2">
      <c r="A116" s="18" t="s">
        <v>30</v>
      </c>
      <c r="B116" s="14">
        <v>0</v>
      </c>
      <c r="C116" s="14">
        <v>0</v>
      </c>
      <c r="D116" s="14">
        <v>0</v>
      </c>
      <c r="E116" s="14">
        <v>0</v>
      </c>
      <c r="F116" s="14">
        <v>0</v>
      </c>
      <c r="G116" s="14">
        <v>0</v>
      </c>
      <c r="H116" s="14">
        <v>0</v>
      </c>
      <c r="I116" s="14">
        <v>0</v>
      </c>
      <c r="J116" s="14">
        <v>0</v>
      </c>
      <c r="K116" s="14">
        <v>0</v>
      </c>
      <c r="L116" s="14">
        <v>0</v>
      </c>
      <c r="M116" s="14">
        <v>0</v>
      </c>
    </row>
    <row r="117" spans="1:13" x14ac:dyDescent="0.2">
      <c r="A117" s="18" t="s">
        <v>31</v>
      </c>
      <c r="B117" s="14">
        <v>0</v>
      </c>
      <c r="C117" s="14">
        <v>0</v>
      </c>
      <c r="D117" s="14">
        <v>0</v>
      </c>
      <c r="E117" s="14">
        <v>0</v>
      </c>
      <c r="F117" s="14">
        <v>0</v>
      </c>
      <c r="G117" s="14">
        <v>0</v>
      </c>
      <c r="H117" s="14">
        <v>0</v>
      </c>
      <c r="I117" s="14">
        <v>0</v>
      </c>
      <c r="J117" s="14">
        <v>0</v>
      </c>
      <c r="K117" s="14">
        <v>0</v>
      </c>
      <c r="L117" s="14">
        <v>0</v>
      </c>
      <c r="M117" s="14">
        <v>0</v>
      </c>
    </row>
    <row r="118" spans="1:13" x14ac:dyDescent="0.2">
      <c r="A118" s="18" t="s">
        <v>32</v>
      </c>
      <c r="B118" s="14">
        <v>0</v>
      </c>
      <c r="C118" s="14">
        <v>0</v>
      </c>
      <c r="D118" s="14">
        <v>0</v>
      </c>
      <c r="E118" s="14">
        <v>0</v>
      </c>
      <c r="F118" s="14">
        <v>0</v>
      </c>
      <c r="G118" s="14">
        <v>0</v>
      </c>
      <c r="H118" s="14">
        <v>0</v>
      </c>
      <c r="I118" s="14">
        <v>0</v>
      </c>
      <c r="J118" s="14">
        <v>0</v>
      </c>
      <c r="K118" s="14">
        <v>0</v>
      </c>
      <c r="L118" s="14">
        <v>0</v>
      </c>
      <c r="M118" s="14">
        <v>0</v>
      </c>
    </row>
    <row r="119" spans="1:13" x14ac:dyDescent="0.2">
      <c r="A119" s="18" t="s">
        <v>33</v>
      </c>
      <c r="B119" s="14">
        <v>0</v>
      </c>
      <c r="C119" s="14">
        <v>0</v>
      </c>
      <c r="D119" s="14">
        <v>0</v>
      </c>
      <c r="E119" s="14">
        <v>0</v>
      </c>
      <c r="F119" s="14">
        <v>0</v>
      </c>
      <c r="G119" s="14">
        <v>0</v>
      </c>
      <c r="H119" s="14">
        <v>0</v>
      </c>
      <c r="I119" s="14">
        <v>0</v>
      </c>
      <c r="J119" s="14">
        <v>0</v>
      </c>
      <c r="K119" s="14">
        <v>0</v>
      </c>
      <c r="L119" s="14">
        <v>0</v>
      </c>
      <c r="M119" s="14">
        <v>0</v>
      </c>
    </row>
    <row r="120" spans="1:13" x14ac:dyDescent="0.2">
      <c r="A120" s="18" t="s">
        <v>34</v>
      </c>
      <c r="B120" s="14">
        <v>0</v>
      </c>
      <c r="C120" s="14">
        <v>0</v>
      </c>
      <c r="D120" s="14">
        <v>0</v>
      </c>
      <c r="E120" s="14">
        <v>0</v>
      </c>
      <c r="F120" s="14">
        <v>0</v>
      </c>
      <c r="G120" s="14">
        <v>0</v>
      </c>
      <c r="H120" s="14">
        <v>0</v>
      </c>
      <c r="I120" s="14">
        <v>0</v>
      </c>
      <c r="J120" s="14">
        <v>0</v>
      </c>
      <c r="K120" s="14">
        <v>0</v>
      </c>
      <c r="L120" s="14">
        <v>0</v>
      </c>
      <c r="M120" s="14">
        <v>0</v>
      </c>
    </row>
    <row r="121" spans="1:13" x14ac:dyDescent="0.2">
      <c r="A121" s="18" t="s">
        <v>35</v>
      </c>
      <c r="B121" s="14"/>
      <c r="C121" s="14"/>
      <c r="D121" s="14"/>
      <c r="E121" s="14"/>
      <c r="F121" s="14"/>
      <c r="G121" s="14"/>
      <c r="H121" s="14"/>
      <c r="I121" s="14"/>
      <c r="J121" s="14"/>
      <c r="K121" s="14"/>
      <c r="L121" s="14"/>
      <c r="M121" s="14"/>
    </row>
    <row r="122" spans="1:13" x14ac:dyDescent="0.2">
      <c r="A122" s="18" t="s">
        <v>36</v>
      </c>
      <c r="B122" s="14">
        <v>0</v>
      </c>
      <c r="C122" s="14">
        <v>0</v>
      </c>
      <c r="D122" s="14">
        <v>0</v>
      </c>
      <c r="E122" s="14">
        <v>0</v>
      </c>
      <c r="F122" s="14">
        <v>0</v>
      </c>
      <c r="G122" s="14">
        <v>0</v>
      </c>
      <c r="H122" s="14">
        <v>0</v>
      </c>
      <c r="I122" s="14">
        <v>0</v>
      </c>
      <c r="J122" s="14">
        <v>0</v>
      </c>
      <c r="K122" s="14">
        <v>0</v>
      </c>
      <c r="L122" s="14">
        <v>0</v>
      </c>
      <c r="M122" s="14">
        <v>0</v>
      </c>
    </row>
    <row r="123" spans="1:13" x14ac:dyDescent="0.2">
      <c r="A123" s="18" t="s">
        <v>37</v>
      </c>
      <c r="B123" s="14">
        <v>0</v>
      </c>
      <c r="C123" s="14">
        <v>0</v>
      </c>
      <c r="D123" s="14">
        <v>0</v>
      </c>
      <c r="E123" s="14">
        <v>0</v>
      </c>
      <c r="F123" s="14">
        <v>0</v>
      </c>
      <c r="G123" s="14">
        <v>0</v>
      </c>
      <c r="H123" s="14">
        <v>0</v>
      </c>
      <c r="I123" s="14">
        <v>0</v>
      </c>
      <c r="J123" s="14">
        <v>0</v>
      </c>
      <c r="K123" s="14">
        <v>0</v>
      </c>
      <c r="L123" s="14">
        <v>0</v>
      </c>
      <c r="M123" s="14">
        <v>0</v>
      </c>
    </row>
    <row r="124" spans="1:13" x14ac:dyDescent="0.2">
      <c r="A124" s="18" t="s">
        <v>38</v>
      </c>
      <c r="B124" s="14">
        <v>0</v>
      </c>
      <c r="C124" s="14">
        <v>0</v>
      </c>
      <c r="D124" s="14">
        <v>0</v>
      </c>
      <c r="E124" s="14">
        <v>0</v>
      </c>
      <c r="F124" s="14">
        <v>0</v>
      </c>
      <c r="G124" s="14">
        <v>0</v>
      </c>
      <c r="H124" s="14">
        <v>0</v>
      </c>
      <c r="I124" s="14">
        <v>0</v>
      </c>
      <c r="J124" s="14">
        <v>0</v>
      </c>
      <c r="K124" s="14">
        <v>0</v>
      </c>
      <c r="L124" s="14">
        <v>0</v>
      </c>
      <c r="M124" s="14">
        <v>0</v>
      </c>
    </row>
    <row r="125" spans="1:13" x14ac:dyDescent="0.2">
      <c r="A125" s="18" t="s">
        <v>39</v>
      </c>
      <c r="B125" s="14">
        <v>2102397.5363367959</v>
      </c>
      <c r="C125" s="14">
        <v>2132824.6106578261</v>
      </c>
      <c r="D125" s="14">
        <v>2152192.9470077339</v>
      </c>
      <c r="E125" s="14">
        <v>2170042.4986867621</v>
      </c>
      <c r="F125" s="14">
        <v>2215201.2617976661</v>
      </c>
      <c r="G125" s="14">
        <v>2247901.1137758419</v>
      </c>
      <c r="H125" s="14">
        <v>2289590.7079561739</v>
      </c>
      <c r="I125" s="14">
        <v>2307936.3030689941</v>
      </c>
      <c r="J125" s="14">
        <v>2321133.5316581284</v>
      </c>
      <c r="K125" s="14">
        <v>2337269.9220960122</v>
      </c>
      <c r="L125" s="14">
        <v>2353649.979936942</v>
      </c>
      <c r="M125" s="14">
        <v>2382805.5946137719</v>
      </c>
    </row>
    <row r="126" spans="1:13" x14ac:dyDescent="0.2">
      <c r="A126" s="18" t="s">
        <v>40</v>
      </c>
      <c r="B126" s="14">
        <v>0</v>
      </c>
      <c r="C126" s="14">
        <v>0</v>
      </c>
      <c r="D126" s="14">
        <v>0</v>
      </c>
      <c r="E126" s="14">
        <v>0</v>
      </c>
      <c r="F126" s="14">
        <v>0</v>
      </c>
      <c r="G126" s="14">
        <v>0</v>
      </c>
      <c r="H126" s="14">
        <v>0</v>
      </c>
      <c r="I126" s="14">
        <v>0</v>
      </c>
      <c r="J126" s="14">
        <v>0</v>
      </c>
      <c r="K126" s="14">
        <v>0</v>
      </c>
      <c r="L126" s="14">
        <v>0</v>
      </c>
      <c r="M126" s="14">
        <v>0</v>
      </c>
    </row>
    <row r="127" spans="1:13" x14ac:dyDescent="0.2">
      <c r="A127" s="18" t="s">
        <v>41</v>
      </c>
      <c r="B127" s="14">
        <v>0</v>
      </c>
      <c r="C127" s="14">
        <v>0</v>
      </c>
      <c r="D127" s="14">
        <v>0</v>
      </c>
      <c r="E127" s="14">
        <v>0</v>
      </c>
      <c r="F127" s="14">
        <v>0</v>
      </c>
      <c r="G127" s="14">
        <v>0</v>
      </c>
      <c r="H127" s="14">
        <v>0</v>
      </c>
      <c r="I127" s="14">
        <v>0</v>
      </c>
      <c r="J127" s="14">
        <v>0</v>
      </c>
      <c r="K127" s="14">
        <v>0</v>
      </c>
      <c r="L127" s="14">
        <v>0</v>
      </c>
      <c r="M127" s="14">
        <v>0</v>
      </c>
    </row>
    <row r="128" spans="1:13" x14ac:dyDescent="0.2">
      <c r="A128" s="18" t="s">
        <v>42</v>
      </c>
      <c r="B128" s="14">
        <v>0</v>
      </c>
      <c r="C128" s="14">
        <v>0</v>
      </c>
      <c r="D128" s="14">
        <v>0</v>
      </c>
      <c r="E128" s="14">
        <v>0</v>
      </c>
      <c r="F128" s="14">
        <v>0</v>
      </c>
      <c r="G128" s="14">
        <v>0</v>
      </c>
      <c r="H128" s="14">
        <v>0</v>
      </c>
      <c r="I128" s="14">
        <v>0</v>
      </c>
      <c r="J128" s="14">
        <v>0</v>
      </c>
      <c r="K128" s="14">
        <v>0</v>
      </c>
      <c r="L128" s="14">
        <v>0</v>
      </c>
      <c r="M128" s="14">
        <v>0</v>
      </c>
    </row>
    <row r="129" spans="1:13" x14ac:dyDescent="0.2">
      <c r="A129" s="18" t="s">
        <v>43</v>
      </c>
      <c r="B129" s="14">
        <v>0</v>
      </c>
      <c r="C129" s="14">
        <v>0</v>
      </c>
      <c r="D129" s="14">
        <v>0</v>
      </c>
      <c r="E129" s="14">
        <v>0</v>
      </c>
      <c r="F129" s="14">
        <v>0</v>
      </c>
      <c r="G129" s="14">
        <v>0</v>
      </c>
      <c r="H129" s="14">
        <v>0</v>
      </c>
      <c r="I129" s="14">
        <v>0</v>
      </c>
      <c r="J129" s="14">
        <v>0</v>
      </c>
      <c r="K129" s="14">
        <v>0</v>
      </c>
      <c r="L129" s="14">
        <v>0</v>
      </c>
      <c r="M129" s="14">
        <v>0</v>
      </c>
    </row>
    <row r="130" spans="1:13" x14ac:dyDescent="0.2">
      <c r="A130" s="18" t="s">
        <v>44</v>
      </c>
      <c r="B130" s="14">
        <v>5826559.5314557003</v>
      </c>
      <c r="C130" s="14">
        <v>5111242.4324682634</v>
      </c>
      <c r="D130" s="14">
        <v>3553440.6696015773</v>
      </c>
      <c r="E130" s="14">
        <v>3409031.3633255968</v>
      </c>
      <c r="F130" s="14">
        <v>3266795.5184738487</v>
      </c>
      <c r="G130" s="14">
        <v>3119862.3008488766</v>
      </c>
      <c r="H130" s="14">
        <v>2973122.1883613411</v>
      </c>
      <c r="I130" s="14">
        <v>2820010.635823824</v>
      </c>
      <c r="J130" s="14">
        <v>2843755.3837218927</v>
      </c>
      <c r="K130" s="14">
        <v>2872600.071253506</v>
      </c>
      <c r="L130" s="14">
        <v>2900231.3078974085</v>
      </c>
      <c r="M130" s="14">
        <v>2929733.1787698301</v>
      </c>
    </row>
    <row r="131" spans="1:13" x14ac:dyDescent="0.2">
      <c r="A131" s="18" t="s">
        <v>45</v>
      </c>
      <c r="B131" s="14">
        <v>0</v>
      </c>
      <c r="C131" s="14">
        <v>0</v>
      </c>
      <c r="D131" s="14">
        <v>0</v>
      </c>
      <c r="E131" s="14">
        <v>0</v>
      </c>
      <c r="F131" s="14">
        <v>0</v>
      </c>
      <c r="G131" s="14">
        <v>0</v>
      </c>
      <c r="H131" s="14">
        <v>0</v>
      </c>
      <c r="I131" s="14">
        <v>0</v>
      </c>
      <c r="J131" s="14">
        <v>0</v>
      </c>
      <c r="K131" s="14">
        <v>0</v>
      </c>
      <c r="L131" s="14">
        <v>0</v>
      </c>
      <c r="M131" s="14">
        <v>0</v>
      </c>
    </row>
    <row r="132" spans="1:13" x14ac:dyDescent="0.2">
      <c r="A132" s="18" t="s">
        <v>46</v>
      </c>
      <c r="B132" s="14">
        <v>0</v>
      </c>
      <c r="C132" s="14">
        <v>0</v>
      </c>
      <c r="D132" s="14">
        <v>1426009.321864258</v>
      </c>
      <c r="E132" s="14">
        <v>1439089.3070547362</v>
      </c>
      <c r="F132" s="14">
        <v>0</v>
      </c>
      <c r="G132" s="14">
        <v>0</v>
      </c>
      <c r="H132" s="14">
        <v>0</v>
      </c>
      <c r="I132" s="14">
        <v>0</v>
      </c>
      <c r="J132" s="14">
        <v>0</v>
      </c>
      <c r="K132" s="14">
        <v>0</v>
      </c>
      <c r="L132" s="14">
        <v>0</v>
      </c>
      <c r="M132" s="14">
        <v>0</v>
      </c>
    </row>
    <row r="133" spans="1:13" x14ac:dyDescent="0.2">
      <c r="A133" s="18" t="s">
        <v>47</v>
      </c>
      <c r="B133" s="14">
        <v>6.7675865960000001</v>
      </c>
      <c r="C133" s="14">
        <v>6.8689604320000006</v>
      </c>
      <c r="D133" s="14">
        <v>6.9551064599999997</v>
      </c>
      <c r="E133" s="14">
        <v>7.0376104039999996</v>
      </c>
      <c r="F133" s="14">
        <v>7.1208587519999993</v>
      </c>
      <c r="G133" s="14">
        <v>7.1913173399999994</v>
      </c>
      <c r="H133" s="14">
        <v>7.2701941879999996</v>
      </c>
      <c r="I133" s="14">
        <v>7.35383722</v>
      </c>
      <c r="J133" s="14">
        <v>7.431060392</v>
      </c>
      <c r="K133" s="14">
        <v>7.5217278000000007</v>
      </c>
      <c r="L133" s="14">
        <v>7.6205636680000008</v>
      </c>
      <c r="M133" s="14">
        <v>7.7218375840000002</v>
      </c>
    </row>
    <row r="134" spans="1:13" x14ac:dyDescent="0.2">
      <c r="A134" s="18" t="s">
        <v>48</v>
      </c>
      <c r="B134" s="14">
        <v>0</v>
      </c>
      <c r="C134" s="14">
        <v>0</v>
      </c>
      <c r="D134" s="14">
        <v>0</v>
      </c>
      <c r="E134" s="14">
        <v>0</v>
      </c>
      <c r="F134" s="14">
        <v>0</v>
      </c>
      <c r="G134" s="14">
        <v>0</v>
      </c>
      <c r="H134" s="14">
        <v>0</v>
      </c>
      <c r="I134" s="14">
        <v>0</v>
      </c>
      <c r="J134" s="14">
        <v>0</v>
      </c>
      <c r="K134" s="14">
        <v>0</v>
      </c>
      <c r="L134" s="14">
        <v>0</v>
      </c>
      <c r="M134" s="14">
        <v>0</v>
      </c>
    </row>
    <row r="135" spans="1:13" x14ac:dyDescent="0.2">
      <c r="A135" s="18" t="s">
        <v>49</v>
      </c>
      <c r="B135" s="14">
        <v>0</v>
      </c>
      <c r="C135" s="14">
        <v>0</v>
      </c>
      <c r="D135" s="14">
        <v>0</v>
      </c>
      <c r="E135" s="14">
        <v>0</v>
      </c>
      <c r="F135" s="14">
        <v>0</v>
      </c>
      <c r="G135" s="14">
        <v>0</v>
      </c>
      <c r="H135" s="14">
        <v>0</v>
      </c>
      <c r="I135" s="14">
        <v>0</v>
      </c>
      <c r="J135" s="14">
        <v>0</v>
      </c>
      <c r="K135" s="14">
        <v>0</v>
      </c>
      <c r="L135" s="14">
        <v>0</v>
      </c>
      <c r="M135" s="14">
        <v>0</v>
      </c>
    </row>
    <row r="136" spans="1:13" x14ac:dyDescent="0.2">
      <c r="A136" s="18" t="s">
        <v>50</v>
      </c>
      <c r="B136" s="14">
        <v>0</v>
      </c>
      <c r="C136" s="14">
        <v>0</v>
      </c>
      <c r="D136" s="14">
        <v>0</v>
      </c>
      <c r="E136" s="14">
        <v>0</v>
      </c>
      <c r="F136" s="14">
        <v>0</v>
      </c>
      <c r="G136" s="14">
        <v>0</v>
      </c>
      <c r="H136" s="14">
        <v>0</v>
      </c>
      <c r="I136" s="14">
        <v>0</v>
      </c>
      <c r="J136" s="14">
        <v>0</v>
      </c>
      <c r="K136" s="14">
        <v>0</v>
      </c>
      <c r="L136" s="14">
        <v>0</v>
      </c>
      <c r="M136" s="14">
        <v>0</v>
      </c>
    </row>
    <row r="137" spans="1:13" x14ac:dyDescent="0.2">
      <c r="A137" s="18" t="s">
        <v>51</v>
      </c>
      <c r="B137" s="14">
        <v>0</v>
      </c>
      <c r="C137" s="14">
        <v>0</v>
      </c>
      <c r="D137" s="14">
        <v>0</v>
      </c>
      <c r="E137" s="14">
        <v>0</v>
      </c>
      <c r="F137" s="14">
        <v>0</v>
      </c>
      <c r="G137" s="14">
        <v>0</v>
      </c>
      <c r="H137" s="14">
        <v>0</v>
      </c>
      <c r="I137" s="14">
        <v>0</v>
      </c>
      <c r="J137" s="14">
        <v>0</v>
      </c>
      <c r="K137" s="14">
        <v>0</v>
      </c>
      <c r="L137" s="14">
        <v>0</v>
      </c>
      <c r="M137" s="14">
        <v>0</v>
      </c>
    </row>
    <row r="138" spans="1:13" x14ac:dyDescent="0.2">
      <c r="A138" s="12"/>
      <c r="B138" s="12"/>
      <c r="C138" s="12"/>
      <c r="D138" s="12"/>
      <c r="E138" s="12"/>
      <c r="F138" s="12"/>
      <c r="G138" s="12"/>
      <c r="H138" s="12"/>
      <c r="I138" s="12"/>
      <c r="J138" s="12"/>
      <c r="K138" s="12"/>
      <c r="L138" s="14"/>
      <c r="M138" s="14"/>
    </row>
    <row r="139" spans="1:13" x14ac:dyDescent="0.2">
      <c r="A139" s="18" t="s">
        <v>52</v>
      </c>
      <c r="B139" s="14">
        <f>SUM(B141:B147)</f>
        <v>13537918.15146214</v>
      </c>
      <c r="C139" s="14">
        <f t="shared" ref="C139:M139" si="6">SUM(C141:C147)</f>
        <v>14108803.96104244</v>
      </c>
      <c r="D139" s="14">
        <f t="shared" si="6"/>
        <v>14819623.841290152</v>
      </c>
      <c r="E139" s="14">
        <f t="shared" si="6"/>
        <v>15358431.877070677</v>
      </c>
      <c r="F139" s="14">
        <f t="shared" si="6"/>
        <v>16116468.737579389</v>
      </c>
      <c r="G139" s="14">
        <f t="shared" si="6"/>
        <v>17038689.891621225</v>
      </c>
      <c r="H139" s="14">
        <f t="shared" si="6"/>
        <v>17823780.66997445</v>
      </c>
      <c r="I139" s="14">
        <f t="shared" si="6"/>
        <v>18445640.388026778</v>
      </c>
      <c r="J139" s="14">
        <f t="shared" si="6"/>
        <v>19274610.73595034</v>
      </c>
      <c r="K139" s="14">
        <f t="shared" si="6"/>
        <v>18856388.041829243</v>
      </c>
      <c r="L139" s="14">
        <f t="shared" si="6"/>
        <v>15773982.442551926</v>
      </c>
      <c r="M139" s="14">
        <f t="shared" si="6"/>
        <v>22746019.618851263</v>
      </c>
    </row>
    <row r="140" spans="1:13" x14ac:dyDescent="0.2">
      <c r="A140" s="12"/>
      <c r="B140" s="12"/>
      <c r="C140" s="12"/>
      <c r="D140" s="12"/>
      <c r="E140" s="12"/>
      <c r="F140" s="12"/>
      <c r="G140" s="12"/>
      <c r="H140" s="12"/>
      <c r="I140" s="12"/>
      <c r="J140" s="12"/>
      <c r="K140" s="12"/>
      <c r="L140" s="14"/>
      <c r="M140" s="14"/>
    </row>
    <row r="141" spans="1:13" x14ac:dyDescent="0.2">
      <c r="A141" s="18" t="s">
        <v>53</v>
      </c>
      <c r="B141" s="14">
        <v>0</v>
      </c>
      <c r="C141" s="14">
        <v>0</v>
      </c>
      <c r="D141" s="14">
        <v>0</v>
      </c>
      <c r="E141" s="14">
        <v>0</v>
      </c>
      <c r="F141" s="14">
        <v>0</v>
      </c>
      <c r="G141" s="14">
        <v>0</v>
      </c>
      <c r="H141" s="14">
        <v>0</v>
      </c>
      <c r="I141" s="14">
        <v>0</v>
      </c>
      <c r="J141" s="14">
        <v>0</v>
      </c>
      <c r="K141" s="14">
        <v>0</v>
      </c>
      <c r="L141" s="14">
        <v>0</v>
      </c>
      <c r="M141" s="14">
        <v>0</v>
      </c>
    </row>
    <row r="142" spans="1:13" x14ac:dyDescent="0.2">
      <c r="A142" s="18" t="s">
        <v>1</v>
      </c>
      <c r="B142" s="14">
        <v>0</v>
      </c>
      <c r="C142" s="14">
        <v>0</v>
      </c>
      <c r="D142" s="14">
        <v>0</v>
      </c>
      <c r="E142" s="14">
        <v>0</v>
      </c>
      <c r="F142" s="14">
        <v>0</v>
      </c>
      <c r="G142" s="14">
        <v>0</v>
      </c>
      <c r="H142" s="14">
        <v>0</v>
      </c>
      <c r="I142" s="14">
        <v>0</v>
      </c>
      <c r="J142" s="14">
        <v>0</v>
      </c>
      <c r="K142" s="14">
        <v>0</v>
      </c>
      <c r="L142" s="14">
        <v>0</v>
      </c>
      <c r="M142" s="14">
        <v>0</v>
      </c>
    </row>
    <row r="143" spans="1:13" x14ac:dyDescent="0.2">
      <c r="A143" s="18" t="s">
        <v>0</v>
      </c>
      <c r="B143" s="14">
        <v>0</v>
      </c>
      <c r="C143" s="14">
        <v>0</v>
      </c>
      <c r="D143" s="14">
        <v>0</v>
      </c>
      <c r="E143" s="14">
        <v>0</v>
      </c>
      <c r="F143" s="14">
        <v>0</v>
      </c>
      <c r="G143" s="14">
        <v>636339.12667500007</v>
      </c>
      <c r="H143" s="14">
        <v>1105848.157927</v>
      </c>
      <c r="I143" s="14">
        <v>2589154.1334319995</v>
      </c>
      <c r="J143" s="14">
        <v>3181427.420897</v>
      </c>
      <c r="K143" s="14">
        <v>2553995.2984489999</v>
      </c>
      <c r="L143" s="14">
        <v>491068.93656</v>
      </c>
      <c r="M143" s="14">
        <v>1024555.7698115001</v>
      </c>
    </row>
    <row r="144" spans="1:13" x14ac:dyDescent="0.2">
      <c r="A144" s="18" t="s">
        <v>54</v>
      </c>
      <c r="B144" s="14">
        <v>0</v>
      </c>
      <c r="C144" s="14">
        <v>0</v>
      </c>
      <c r="D144" s="14">
        <v>0</v>
      </c>
      <c r="E144" s="14">
        <v>0</v>
      </c>
      <c r="F144" s="14">
        <v>0</v>
      </c>
      <c r="G144" s="14">
        <v>0</v>
      </c>
      <c r="H144" s="14">
        <v>0</v>
      </c>
      <c r="I144" s="14">
        <v>0</v>
      </c>
      <c r="J144" s="14">
        <v>0</v>
      </c>
      <c r="K144" s="14">
        <v>0</v>
      </c>
      <c r="L144" s="14">
        <v>0</v>
      </c>
      <c r="M144" s="14">
        <v>6147392.5599999996</v>
      </c>
    </row>
    <row r="145" spans="1:13" x14ac:dyDescent="0.2">
      <c r="A145" s="18" t="s">
        <v>55</v>
      </c>
      <c r="B145" s="14">
        <v>13537918.15146214</v>
      </c>
      <c r="C145" s="14">
        <v>14108803.96104244</v>
      </c>
      <c r="D145" s="14">
        <v>14819623.841290152</v>
      </c>
      <c r="E145" s="14">
        <v>15358431.877070677</v>
      </c>
      <c r="F145" s="14">
        <v>16116468.737579389</v>
      </c>
      <c r="G145" s="14">
        <v>16402350.764946226</v>
      </c>
      <c r="H145" s="14">
        <v>16717932.512047449</v>
      </c>
      <c r="I145" s="14">
        <v>15856486.254594779</v>
      </c>
      <c r="J145" s="14">
        <v>16093183.315053338</v>
      </c>
      <c r="K145" s="14">
        <v>16302392.743380245</v>
      </c>
      <c r="L145" s="14">
        <v>15282913.505991926</v>
      </c>
      <c r="M145" s="14">
        <v>15574071.289039765</v>
      </c>
    </row>
    <row r="146" spans="1:13" x14ac:dyDescent="0.2">
      <c r="A146" s="18" t="s">
        <v>56</v>
      </c>
      <c r="B146" s="14">
        <v>0</v>
      </c>
      <c r="C146" s="14">
        <v>0</v>
      </c>
      <c r="D146" s="14">
        <v>0</v>
      </c>
      <c r="E146" s="14">
        <v>0</v>
      </c>
      <c r="F146" s="14">
        <v>0</v>
      </c>
      <c r="G146" s="14">
        <v>0</v>
      </c>
      <c r="H146" s="14">
        <v>0</v>
      </c>
      <c r="I146" s="14">
        <v>0</v>
      </c>
      <c r="J146" s="14">
        <v>0</v>
      </c>
      <c r="K146" s="14">
        <v>0</v>
      </c>
      <c r="L146" s="14">
        <v>0</v>
      </c>
      <c r="M146" s="14">
        <v>0</v>
      </c>
    </row>
    <row r="147" spans="1:13" x14ac:dyDescent="0.2">
      <c r="A147" s="18" t="s">
        <v>57</v>
      </c>
      <c r="B147" s="14">
        <v>0</v>
      </c>
      <c r="C147" s="14">
        <v>0</v>
      </c>
      <c r="D147" s="14">
        <v>0</v>
      </c>
      <c r="E147" s="14">
        <v>0</v>
      </c>
      <c r="F147" s="14">
        <v>0</v>
      </c>
      <c r="G147" s="14">
        <v>0</v>
      </c>
      <c r="H147" s="14">
        <v>0</v>
      </c>
      <c r="I147" s="14">
        <v>0</v>
      </c>
      <c r="J147" s="14">
        <v>0</v>
      </c>
      <c r="K147" s="14">
        <v>0</v>
      </c>
      <c r="L147" s="14">
        <v>0</v>
      </c>
      <c r="M147" s="14">
        <v>0</v>
      </c>
    </row>
    <row r="148" spans="1:13" ht="12" thickBot="1" x14ac:dyDescent="0.25">
      <c r="A148" s="12"/>
      <c r="B148" s="12"/>
      <c r="C148" s="12"/>
      <c r="D148" s="12"/>
      <c r="E148" s="12"/>
      <c r="F148" s="12"/>
      <c r="G148" s="12"/>
      <c r="H148" s="12"/>
      <c r="I148" s="12"/>
      <c r="J148" s="12"/>
      <c r="K148" s="12"/>
      <c r="L148" s="12"/>
      <c r="M148" s="12"/>
    </row>
    <row r="149" spans="1:13" ht="12.75" thickTop="1" thickBot="1" x14ac:dyDescent="0.25">
      <c r="A149" s="94" t="s">
        <v>58</v>
      </c>
      <c r="B149" s="95">
        <f>B109+B139</f>
        <v>21466881.986841232</v>
      </c>
      <c r="C149" s="95">
        <f t="shared" ref="C149:M149" si="7">C109+C139</f>
        <v>21352877.873128962</v>
      </c>
      <c r="D149" s="95">
        <f t="shared" si="7"/>
        <v>21951273.73487018</v>
      </c>
      <c r="E149" s="95">
        <f t="shared" si="7"/>
        <v>22376602.083748177</v>
      </c>
      <c r="F149" s="95">
        <f t="shared" si="7"/>
        <v>21598472.638709657</v>
      </c>
      <c r="G149" s="95">
        <f t="shared" si="7"/>
        <v>22406460.497563284</v>
      </c>
      <c r="H149" s="95">
        <f t="shared" si="7"/>
        <v>23086500.836486153</v>
      </c>
      <c r="I149" s="95">
        <f t="shared" si="7"/>
        <v>23573594.680756815</v>
      </c>
      <c r="J149" s="95">
        <f t="shared" si="7"/>
        <v>24439507.082390755</v>
      </c>
      <c r="K149" s="95">
        <f t="shared" si="7"/>
        <v>24066265.556906562</v>
      </c>
      <c r="L149" s="95">
        <f t="shared" si="7"/>
        <v>21027871.350949943</v>
      </c>
      <c r="M149" s="95">
        <f t="shared" si="7"/>
        <v>28058566.11407245</v>
      </c>
    </row>
    <row r="150" spans="1:13" ht="12" thickBot="1" x14ac:dyDescent="0.25">
      <c r="A150" s="98" t="s">
        <v>6</v>
      </c>
      <c r="B150" s="99">
        <v>0.32119435832532695</v>
      </c>
      <c r="C150" s="99">
        <v>0.36203444668881196</v>
      </c>
      <c r="D150" s="99">
        <v>0.33538732541974187</v>
      </c>
      <c r="E150" s="99">
        <v>0.33318927286672395</v>
      </c>
      <c r="F150" s="99">
        <v>0.30463771591620287</v>
      </c>
      <c r="G150" s="99">
        <v>0.31076786610156992</v>
      </c>
      <c r="H150" s="99">
        <v>0.31097966498523583</v>
      </c>
      <c r="I150" s="99">
        <v>0.29452731733590537</v>
      </c>
      <c r="J150" s="99">
        <v>0.29916260044316495</v>
      </c>
      <c r="K150" s="99">
        <v>0.28504678886588031</v>
      </c>
      <c r="L150" s="99">
        <v>0.24806363510192633</v>
      </c>
      <c r="M150" s="99">
        <v>0.24480149591216785</v>
      </c>
    </row>
    <row r="151" spans="1:13" ht="12" thickTop="1" x14ac:dyDescent="0.2">
      <c r="A151" s="149" t="s">
        <v>71</v>
      </c>
      <c r="B151" s="149"/>
      <c r="C151" s="149"/>
      <c r="D151" s="149"/>
    </row>
    <row r="153" spans="1:13" ht="12.75" x14ac:dyDescent="0.2">
      <c r="A153" s="156"/>
      <c r="B153" s="156"/>
      <c r="C153" s="156"/>
      <c r="D153" s="157"/>
    </row>
    <row r="157" spans="1:13" ht="12.75" x14ac:dyDescent="0.2">
      <c r="A157"/>
      <c r="B157" s="29"/>
    </row>
  </sheetData>
  <mergeCells count="7">
    <mergeCell ref="A153:D153"/>
    <mergeCell ref="A9:M9"/>
    <mergeCell ref="A55:D55"/>
    <mergeCell ref="A58:M58"/>
    <mergeCell ref="A106:M106"/>
    <mergeCell ref="A151:D151"/>
    <mergeCell ref="A103:D103"/>
  </mergeCells>
  <phoneticPr fontId="7" type="noConversion"/>
  <pageMargins left="0.27" right="0.17" top="0.75" bottom="0.984251969" header="0.49212598499999999" footer="0.49212598499999999"/>
  <pageSetup paperSize="9" scale="75"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57"/>
  <sheetViews>
    <sheetView workbookViewId="0">
      <selection activeCell="H11" sqref="H11"/>
    </sheetView>
  </sheetViews>
  <sheetFormatPr defaultRowHeight="11.25" x14ac:dyDescent="0.2"/>
  <cols>
    <col min="1" max="1" width="26.140625" style="11" customWidth="1"/>
    <col min="2" max="2" width="16.140625" style="11" customWidth="1"/>
    <col min="3" max="13" width="15.140625" style="11" bestFit="1" customWidth="1"/>
    <col min="14" max="16384" width="9.140625" style="11"/>
  </cols>
  <sheetData>
    <row r="1" spans="1:13" ht="26.25" x14ac:dyDescent="0.4">
      <c r="A1" s="31" t="s">
        <v>74</v>
      </c>
      <c r="B1" s="32" t="s">
        <v>72</v>
      </c>
      <c r="C1" s="33"/>
      <c r="D1" s="34"/>
      <c r="E1" s="35"/>
    </row>
    <row r="2" spans="1:13" ht="12.75" x14ac:dyDescent="0.2">
      <c r="A2" s="32"/>
      <c r="B2" s="33"/>
      <c r="C2" s="33"/>
      <c r="D2" s="34"/>
      <c r="E2" s="35"/>
    </row>
    <row r="3" spans="1:13" ht="12.75" x14ac:dyDescent="0.2">
      <c r="A3" s="36" t="s">
        <v>75</v>
      </c>
      <c r="B3" s="28"/>
      <c r="C3" s="28"/>
      <c r="D3" s="37"/>
      <c r="E3" s="37"/>
    </row>
    <row r="4" spans="1:13" ht="12.75" x14ac:dyDescent="0.2">
      <c r="A4" s="36" t="s">
        <v>76</v>
      </c>
      <c r="B4" s="28"/>
      <c r="C4" s="28"/>
      <c r="D4" s="37"/>
      <c r="E4" s="37"/>
    </row>
    <row r="5" spans="1:13" x14ac:dyDescent="0.2">
      <c r="A5" s="17"/>
      <c r="B5" s="17"/>
      <c r="C5" s="17"/>
      <c r="D5" s="17"/>
      <c r="E5" s="17"/>
    </row>
    <row r="6" spans="1:13" ht="12.75" x14ac:dyDescent="0.2">
      <c r="A6" s="28" t="s">
        <v>73</v>
      </c>
      <c r="B6" s="28"/>
      <c r="C6" s="28"/>
      <c r="D6" s="28"/>
      <c r="E6" s="28"/>
    </row>
    <row r="7" spans="1:13" x14ac:dyDescent="0.2">
      <c r="A7" s="123" t="s">
        <v>100</v>
      </c>
      <c r="B7" s="123"/>
      <c r="C7" s="123"/>
      <c r="D7" s="123"/>
      <c r="E7" s="123"/>
    </row>
    <row r="8" spans="1:13" ht="12.75" x14ac:dyDescent="0.2">
      <c r="A8" s="53" t="s">
        <v>59</v>
      </c>
    </row>
    <row r="9" spans="1:13" ht="13.5" thickBot="1" x14ac:dyDescent="0.25">
      <c r="A9" s="155" t="s">
        <v>2</v>
      </c>
      <c r="B9" s="155"/>
      <c r="C9" s="155"/>
      <c r="D9" s="155"/>
      <c r="E9" s="155"/>
      <c r="F9" s="155"/>
      <c r="G9" s="155"/>
      <c r="H9" s="155"/>
      <c r="I9" s="155"/>
      <c r="J9" s="155"/>
      <c r="K9" s="155"/>
      <c r="L9" s="155"/>
      <c r="M9" s="155"/>
    </row>
    <row r="10" spans="1:13" x14ac:dyDescent="0.2">
      <c r="A10" s="47" t="s">
        <v>22</v>
      </c>
      <c r="B10" s="65">
        <v>1997</v>
      </c>
      <c r="C10" s="65">
        <v>1997</v>
      </c>
      <c r="D10" s="65">
        <v>1997</v>
      </c>
      <c r="E10" s="65">
        <v>1997</v>
      </c>
      <c r="F10" s="65">
        <v>1997</v>
      </c>
      <c r="G10" s="65">
        <v>1997</v>
      </c>
      <c r="H10" s="65">
        <v>1997</v>
      </c>
      <c r="I10" s="65">
        <v>1997</v>
      </c>
      <c r="J10" s="65">
        <v>1997</v>
      </c>
      <c r="K10" s="65">
        <v>1997</v>
      </c>
      <c r="L10" s="65">
        <v>1997</v>
      </c>
      <c r="M10" s="66">
        <v>1997</v>
      </c>
    </row>
    <row r="11" spans="1:13" x14ac:dyDescent="0.2">
      <c r="A11" s="46" t="s">
        <v>23</v>
      </c>
      <c r="B11" s="41" t="s">
        <v>8</v>
      </c>
      <c r="C11" s="41" t="s">
        <v>9</v>
      </c>
      <c r="D11" s="41" t="s">
        <v>10</v>
      </c>
      <c r="E11" s="41" t="s">
        <v>11</v>
      </c>
      <c r="F11" s="41" t="s">
        <v>12</v>
      </c>
      <c r="G11" s="41" t="s">
        <v>13</v>
      </c>
      <c r="H11" s="41" t="s">
        <v>14</v>
      </c>
      <c r="I11" s="41" t="s">
        <v>15</v>
      </c>
      <c r="J11" s="41" t="s">
        <v>16</v>
      </c>
      <c r="K11" s="41" t="s">
        <v>17</v>
      </c>
      <c r="L11" s="41" t="s">
        <v>18</v>
      </c>
      <c r="M11" s="50" t="s">
        <v>19</v>
      </c>
    </row>
    <row r="12" spans="1:13" x14ac:dyDescent="0.2">
      <c r="A12" s="38" t="s">
        <v>24</v>
      </c>
      <c r="B12" s="39">
        <f>SUM(B14:B40)</f>
        <v>31849480.316512682</v>
      </c>
      <c r="C12" s="39">
        <f t="shared" ref="C12:M12" si="0">SUM(C14:C40)</f>
        <v>32310905.019934297</v>
      </c>
      <c r="D12" s="39">
        <f t="shared" si="0"/>
        <v>32359097.895558</v>
      </c>
      <c r="E12" s="39">
        <f t="shared" si="0"/>
        <v>33104312.870331042</v>
      </c>
      <c r="F12" s="39">
        <f t="shared" si="0"/>
        <v>33389593.311993383</v>
      </c>
      <c r="G12" s="39">
        <f t="shared" si="0"/>
        <v>34123304.51041761</v>
      </c>
      <c r="H12" s="39">
        <f t="shared" si="0"/>
        <v>34733562.26855354</v>
      </c>
      <c r="I12" s="39">
        <f t="shared" si="0"/>
        <v>34094754.110158496</v>
      </c>
      <c r="J12" s="39">
        <f t="shared" si="0"/>
        <v>41446441.883025266</v>
      </c>
      <c r="K12" s="39">
        <f t="shared" si="0"/>
        <v>42508985.756810561</v>
      </c>
      <c r="L12" s="39">
        <f t="shared" si="0"/>
        <v>41759985.397945173</v>
      </c>
      <c r="M12" s="39">
        <f t="shared" si="0"/>
        <v>102238399.15206909</v>
      </c>
    </row>
    <row r="13" spans="1:13" x14ac:dyDescent="0.2">
      <c r="A13" s="12"/>
      <c r="B13" s="12"/>
      <c r="C13" s="12"/>
      <c r="D13" s="12"/>
      <c r="E13" s="12"/>
      <c r="F13" s="12"/>
      <c r="G13" s="12"/>
      <c r="H13" s="12"/>
      <c r="I13" s="12"/>
      <c r="J13" s="12"/>
      <c r="K13" s="12"/>
      <c r="L13" s="14"/>
      <c r="M13" s="14"/>
    </row>
    <row r="14" spans="1:13" x14ac:dyDescent="0.2">
      <c r="A14" s="18" t="s">
        <v>25</v>
      </c>
      <c r="B14" s="14">
        <v>54908.10673215596</v>
      </c>
      <c r="C14" s="14">
        <v>55513.01092122055</v>
      </c>
      <c r="D14" s="14">
        <v>54552.017837613501</v>
      </c>
      <c r="E14" s="14">
        <v>55136.345393061027</v>
      </c>
      <c r="F14" s="14">
        <v>55755.024934397319</v>
      </c>
      <c r="G14" s="14">
        <v>56390.682071894429</v>
      </c>
      <c r="H14" s="14">
        <v>57036.162728080191</v>
      </c>
      <c r="I14" s="14">
        <v>57671.755731976642</v>
      </c>
      <c r="J14" s="14">
        <v>56572.689562345149</v>
      </c>
      <c r="K14" s="14">
        <v>57308.378306602863</v>
      </c>
      <c r="L14" s="14">
        <v>58463.630585553597</v>
      </c>
      <c r="M14" s="14">
        <v>59514.49050260552</v>
      </c>
    </row>
    <row r="15" spans="1:13" x14ac:dyDescent="0.2">
      <c r="A15" s="18" t="s">
        <v>26</v>
      </c>
      <c r="B15" s="14">
        <v>0</v>
      </c>
      <c r="C15" s="14">
        <v>0</v>
      </c>
      <c r="D15" s="14">
        <v>0</v>
      </c>
      <c r="E15" s="14">
        <v>0</v>
      </c>
      <c r="F15" s="14">
        <v>0</v>
      </c>
      <c r="G15" s="14">
        <v>0</v>
      </c>
      <c r="H15" s="14">
        <v>0</v>
      </c>
      <c r="I15" s="14">
        <v>0</v>
      </c>
      <c r="J15" s="14">
        <v>0</v>
      </c>
      <c r="K15" s="14">
        <v>0</v>
      </c>
      <c r="L15" s="14">
        <v>0</v>
      </c>
      <c r="M15" s="14">
        <v>0</v>
      </c>
    </row>
    <row r="16" spans="1:13" x14ac:dyDescent="0.2">
      <c r="A16" s="18" t="s">
        <v>27</v>
      </c>
      <c r="B16" s="14">
        <v>0</v>
      </c>
      <c r="C16" s="14">
        <v>0</v>
      </c>
      <c r="D16" s="14">
        <v>0</v>
      </c>
      <c r="E16" s="14">
        <v>0</v>
      </c>
      <c r="F16" s="14">
        <v>0</v>
      </c>
      <c r="G16" s="14">
        <v>0</v>
      </c>
      <c r="H16" s="14">
        <v>0</v>
      </c>
      <c r="I16" s="14">
        <v>0</v>
      </c>
      <c r="J16" s="14">
        <v>0</v>
      </c>
      <c r="K16" s="14">
        <v>0</v>
      </c>
      <c r="L16" s="14">
        <v>0</v>
      </c>
      <c r="M16" s="14">
        <v>0</v>
      </c>
    </row>
    <row r="17" spans="1:13" x14ac:dyDescent="0.2">
      <c r="A17" s="18" t="s">
        <v>28</v>
      </c>
      <c r="B17" s="14">
        <v>0</v>
      </c>
      <c r="C17" s="14">
        <v>0</v>
      </c>
      <c r="D17" s="14">
        <v>0</v>
      </c>
      <c r="E17" s="14">
        <v>0</v>
      </c>
      <c r="F17" s="14">
        <v>0</v>
      </c>
      <c r="G17" s="14">
        <v>0</v>
      </c>
      <c r="H17" s="14">
        <v>0</v>
      </c>
      <c r="I17" s="14">
        <v>0</v>
      </c>
      <c r="J17" s="14">
        <v>0</v>
      </c>
      <c r="K17" s="14">
        <v>0</v>
      </c>
      <c r="L17" s="14">
        <v>0</v>
      </c>
      <c r="M17" s="14">
        <v>0</v>
      </c>
    </row>
    <row r="18" spans="1:13" x14ac:dyDescent="0.2">
      <c r="A18" s="18" t="s">
        <v>29</v>
      </c>
      <c r="B18" s="14">
        <v>0</v>
      </c>
      <c r="C18" s="14">
        <v>0</v>
      </c>
      <c r="D18" s="14">
        <v>0</v>
      </c>
      <c r="E18" s="14">
        <v>0</v>
      </c>
      <c r="F18" s="14">
        <v>0</v>
      </c>
      <c r="G18" s="14">
        <v>0</v>
      </c>
      <c r="H18" s="14">
        <v>0</v>
      </c>
      <c r="I18" s="14">
        <v>0</v>
      </c>
      <c r="J18" s="14">
        <v>0</v>
      </c>
      <c r="K18" s="14">
        <v>0</v>
      </c>
      <c r="L18" s="14">
        <v>0</v>
      </c>
      <c r="M18" s="14">
        <v>0</v>
      </c>
    </row>
    <row r="19" spans="1:13" x14ac:dyDescent="0.2">
      <c r="A19" s="18" t="s">
        <v>30</v>
      </c>
      <c r="B19" s="14">
        <v>0</v>
      </c>
      <c r="C19" s="14">
        <v>0</v>
      </c>
      <c r="D19" s="14">
        <v>0</v>
      </c>
      <c r="E19" s="14">
        <v>0</v>
      </c>
      <c r="F19" s="14">
        <v>0</v>
      </c>
      <c r="G19" s="14">
        <v>0</v>
      </c>
      <c r="H19" s="14">
        <v>0</v>
      </c>
      <c r="I19" s="14">
        <v>0</v>
      </c>
      <c r="J19" s="14">
        <v>0</v>
      </c>
      <c r="K19" s="14">
        <v>0</v>
      </c>
      <c r="L19" s="14">
        <v>0</v>
      </c>
      <c r="M19" s="14">
        <v>0</v>
      </c>
    </row>
    <row r="20" spans="1:13" x14ac:dyDescent="0.2">
      <c r="A20" s="18" t="s">
        <v>31</v>
      </c>
      <c r="B20" s="14">
        <v>0</v>
      </c>
      <c r="C20" s="14">
        <v>0</v>
      </c>
      <c r="D20" s="14">
        <v>0</v>
      </c>
      <c r="E20" s="14">
        <v>0</v>
      </c>
      <c r="F20" s="14">
        <v>0</v>
      </c>
      <c r="G20" s="14">
        <v>0</v>
      </c>
      <c r="H20" s="14">
        <v>0</v>
      </c>
      <c r="I20" s="14">
        <v>0</v>
      </c>
      <c r="J20" s="14">
        <v>0</v>
      </c>
      <c r="K20" s="14">
        <v>0</v>
      </c>
      <c r="L20" s="14">
        <v>0</v>
      </c>
      <c r="M20" s="14">
        <v>44585525.715684995</v>
      </c>
    </row>
    <row r="21" spans="1:13" x14ac:dyDescent="0.2">
      <c r="A21" s="18" t="s">
        <v>32</v>
      </c>
      <c r="B21" s="14">
        <v>0</v>
      </c>
      <c r="C21" s="14">
        <v>0</v>
      </c>
      <c r="D21" s="14">
        <v>0</v>
      </c>
      <c r="E21" s="14">
        <v>0</v>
      </c>
      <c r="F21" s="14">
        <v>0</v>
      </c>
      <c r="G21" s="14">
        <v>0</v>
      </c>
      <c r="H21" s="14">
        <v>0</v>
      </c>
      <c r="I21" s="14">
        <v>0</v>
      </c>
      <c r="J21" s="14">
        <v>0</v>
      </c>
      <c r="K21" s="14">
        <v>0</v>
      </c>
      <c r="L21" s="14">
        <v>0</v>
      </c>
      <c r="M21" s="14">
        <v>12400389.321315672</v>
      </c>
    </row>
    <row r="22" spans="1:13" x14ac:dyDescent="0.2">
      <c r="A22" s="18" t="s">
        <v>33</v>
      </c>
      <c r="B22" s="14">
        <v>0</v>
      </c>
      <c r="C22" s="14">
        <v>0</v>
      </c>
      <c r="D22" s="14">
        <v>0</v>
      </c>
      <c r="E22" s="14">
        <v>0</v>
      </c>
      <c r="F22" s="14">
        <v>0</v>
      </c>
      <c r="G22" s="14">
        <v>0</v>
      </c>
      <c r="H22" s="14">
        <v>0</v>
      </c>
      <c r="I22" s="14">
        <v>0</v>
      </c>
      <c r="J22" s="14">
        <v>0</v>
      </c>
      <c r="K22" s="14">
        <v>0</v>
      </c>
      <c r="L22" s="14">
        <v>0</v>
      </c>
      <c r="M22" s="14">
        <v>281233.70535169798</v>
      </c>
    </row>
    <row r="23" spans="1:13" x14ac:dyDescent="0.2">
      <c r="A23" s="18" t="s">
        <v>34</v>
      </c>
      <c r="B23" s="14">
        <v>0</v>
      </c>
      <c r="C23" s="14">
        <v>0</v>
      </c>
      <c r="D23" s="14">
        <v>0</v>
      </c>
      <c r="E23" s="14">
        <v>0</v>
      </c>
      <c r="F23" s="14">
        <v>0</v>
      </c>
      <c r="G23" s="14">
        <v>0</v>
      </c>
      <c r="H23" s="14">
        <v>0</v>
      </c>
      <c r="I23" s="14">
        <v>0</v>
      </c>
      <c r="J23" s="14">
        <v>0</v>
      </c>
      <c r="K23" s="14">
        <v>0</v>
      </c>
      <c r="L23" s="14">
        <v>0</v>
      </c>
      <c r="M23" s="14">
        <v>0</v>
      </c>
    </row>
    <row r="24" spans="1:13" x14ac:dyDescent="0.2">
      <c r="A24" s="18" t="s">
        <v>35</v>
      </c>
      <c r="B24" s="14">
        <v>0</v>
      </c>
      <c r="C24" s="14">
        <v>0</v>
      </c>
      <c r="D24" s="14">
        <v>0</v>
      </c>
      <c r="E24" s="14">
        <v>0</v>
      </c>
      <c r="F24" s="14">
        <v>0</v>
      </c>
      <c r="G24" s="14">
        <v>0</v>
      </c>
      <c r="H24" s="14">
        <v>0</v>
      </c>
      <c r="I24" s="14">
        <v>0</v>
      </c>
      <c r="J24" s="14">
        <v>0</v>
      </c>
      <c r="K24" s="14">
        <v>0</v>
      </c>
      <c r="L24" s="14">
        <v>0</v>
      </c>
      <c r="M24" s="14">
        <v>0</v>
      </c>
    </row>
    <row r="25" spans="1:13" x14ac:dyDescent="0.2">
      <c r="A25" s="18" t="s">
        <v>36</v>
      </c>
      <c r="B25" s="14">
        <v>0</v>
      </c>
      <c r="C25" s="14">
        <v>0</v>
      </c>
      <c r="D25" s="14">
        <v>0</v>
      </c>
      <c r="E25" s="14">
        <v>0</v>
      </c>
      <c r="F25" s="14">
        <v>0</v>
      </c>
      <c r="G25" s="14">
        <v>0</v>
      </c>
      <c r="H25" s="14">
        <v>0</v>
      </c>
      <c r="I25" s="14">
        <v>0</v>
      </c>
      <c r="J25" s="14">
        <v>0</v>
      </c>
      <c r="K25" s="14">
        <v>0</v>
      </c>
      <c r="L25" s="14">
        <v>0</v>
      </c>
      <c r="M25" s="14">
        <v>0</v>
      </c>
    </row>
    <row r="26" spans="1:13" x14ac:dyDescent="0.2">
      <c r="A26" s="18" t="s">
        <v>37</v>
      </c>
      <c r="B26" s="14">
        <v>0</v>
      </c>
      <c r="C26" s="14">
        <v>0</v>
      </c>
      <c r="D26" s="14">
        <v>0</v>
      </c>
      <c r="E26" s="14">
        <v>0</v>
      </c>
      <c r="F26" s="14">
        <v>0</v>
      </c>
      <c r="G26" s="14">
        <v>0</v>
      </c>
      <c r="H26" s="14">
        <v>0</v>
      </c>
      <c r="I26" s="14">
        <v>0</v>
      </c>
      <c r="J26" s="14">
        <v>0</v>
      </c>
      <c r="K26" s="14">
        <v>0</v>
      </c>
      <c r="L26" s="14">
        <v>0</v>
      </c>
      <c r="M26" s="14">
        <v>5931705.7463911325</v>
      </c>
    </row>
    <row r="27" spans="1:13" x14ac:dyDescent="0.2">
      <c r="A27" s="18" t="s">
        <v>38</v>
      </c>
      <c r="B27" s="14">
        <v>0</v>
      </c>
      <c r="C27" s="14">
        <v>0</v>
      </c>
      <c r="D27" s="14">
        <v>0</v>
      </c>
      <c r="E27" s="14">
        <v>0</v>
      </c>
      <c r="F27" s="14">
        <v>0</v>
      </c>
      <c r="G27" s="14">
        <v>0</v>
      </c>
      <c r="H27" s="14">
        <v>0</v>
      </c>
      <c r="I27" s="14">
        <v>0</v>
      </c>
      <c r="J27" s="14">
        <v>0</v>
      </c>
      <c r="K27" s="14">
        <v>0</v>
      </c>
      <c r="L27" s="14">
        <v>0</v>
      </c>
      <c r="M27" s="14">
        <v>0</v>
      </c>
    </row>
    <row r="28" spans="1:13" x14ac:dyDescent="0.2">
      <c r="A28" s="18" t="s">
        <v>39</v>
      </c>
      <c r="B28" s="14">
        <v>2644481.9183931961</v>
      </c>
      <c r="C28" s="14">
        <v>2667574.9476735396</v>
      </c>
      <c r="D28" s="14">
        <v>2711489.85219977</v>
      </c>
      <c r="E28" s="14">
        <v>2743219.8280392797</v>
      </c>
      <c r="F28" s="14">
        <v>2762485.696356934</v>
      </c>
      <c r="G28" s="14">
        <v>2795796.8565967628</v>
      </c>
      <c r="H28" s="14">
        <v>2811372.1290681283</v>
      </c>
      <c r="I28" s="14">
        <v>2827765.8718447434</v>
      </c>
      <c r="J28" s="14">
        <v>2854923.0940723852</v>
      </c>
      <c r="K28" s="14">
        <v>2880349.0742940614</v>
      </c>
      <c r="L28" s="14">
        <v>2911513.5838224841</v>
      </c>
      <c r="M28" s="14">
        <v>2876705.2911490323</v>
      </c>
    </row>
    <row r="29" spans="1:13" x14ac:dyDescent="0.2">
      <c r="A29" s="18" t="s">
        <v>40</v>
      </c>
      <c r="B29" s="14">
        <v>802632.53310248803</v>
      </c>
      <c r="C29" s="14">
        <v>811037.39762335399</v>
      </c>
      <c r="D29" s="14">
        <v>819622.1792513039</v>
      </c>
      <c r="E29" s="14">
        <v>828381.85651196807</v>
      </c>
      <c r="F29" s="14">
        <v>837008.55999112001</v>
      </c>
      <c r="G29" s="14">
        <v>845821.07762435789</v>
      </c>
      <c r="H29" s="14">
        <v>854998.01751590602</v>
      </c>
      <c r="I29" s="14">
        <v>864008.35684528213</v>
      </c>
      <c r="J29" s="14">
        <v>437476.58218142996</v>
      </c>
      <c r="K29" s="14">
        <v>442457.71488487802</v>
      </c>
      <c r="L29" s="14">
        <v>450824.468063112</v>
      </c>
      <c r="M29" s="14">
        <v>458988.74507019605</v>
      </c>
    </row>
    <row r="30" spans="1:13" x14ac:dyDescent="0.2">
      <c r="A30" s="18" t="s">
        <v>41</v>
      </c>
      <c r="B30" s="14">
        <v>10292548.935000001</v>
      </c>
      <c r="C30" s="14">
        <v>10586633.897700001</v>
      </c>
      <c r="D30" s="14">
        <v>10393097.5996</v>
      </c>
      <c r="E30" s="14">
        <v>10959597.2359</v>
      </c>
      <c r="F30" s="14">
        <v>10975372.426100001</v>
      </c>
      <c r="G30" s="14">
        <v>11353495.571</v>
      </c>
      <c r="H30" s="14">
        <v>11912814.2892</v>
      </c>
      <c r="I30" s="14">
        <v>12317600.227</v>
      </c>
      <c r="J30" s="14">
        <v>11891965.698299998</v>
      </c>
      <c r="K30" s="14">
        <v>12644862.570899999</v>
      </c>
      <c r="L30" s="14">
        <v>10184809.967600001</v>
      </c>
      <c r="M30" s="14">
        <v>6994399.7209000001</v>
      </c>
    </row>
    <row r="31" spans="1:13" x14ac:dyDescent="0.2">
      <c r="A31" s="18" t="s">
        <v>42</v>
      </c>
      <c r="B31" s="14">
        <v>106931.183214057</v>
      </c>
      <c r="C31" s="14">
        <v>109842.50794401301</v>
      </c>
      <c r="D31" s="14">
        <v>128036.42198963401</v>
      </c>
      <c r="E31" s="14">
        <v>132450.35963919299</v>
      </c>
      <c r="F31" s="14">
        <v>130203.269369955</v>
      </c>
      <c r="G31" s="14">
        <v>153809.11280227499</v>
      </c>
      <c r="H31" s="14">
        <v>166046.852345683</v>
      </c>
      <c r="I31" s="14">
        <v>199284.08668576</v>
      </c>
      <c r="J31" s="14">
        <v>215358.49323419601</v>
      </c>
      <c r="K31" s="14">
        <v>223506.80366025001</v>
      </c>
      <c r="L31" s="14">
        <v>271456.14218419598</v>
      </c>
      <c r="M31" s="14">
        <v>287855.28266988898</v>
      </c>
    </row>
    <row r="32" spans="1:13" x14ac:dyDescent="0.2">
      <c r="A32" s="18" t="s">
        <v>43</v>
      </c>
      <c r="B32" s="14">
        <v>9262583.1800905913</v>
      </c>
      <c r="C32" s="14">
        <v>9407927.4496984966</v>
      </c>
      <c r="D32" s="14">
        <v>9580380.7518497128</v>
      </c>
      <c r="E32" s="14">
        <v>9739132.2596937213</v>
      </c>
      <c r="F32" s="14">
        <v>9933326.1906880643</v>
      </c>
      <c r="G32" s="14">
        <v>10239442.237560401</v>
      </c>
      <c r="H32" s="14">
        <v>10264700.145943688</v>
      </c>
      <c r="I32" s="14">
        <v>10443258.956228936</v>
      </c>
      <c r="J32" s="14">
        <v>10633653.052684087</v>
      </c>
      <c r="K32" s="14">
        <v>10836413.794744808</v>
      </c>
      <c r="L32" s="14">
        <v>11166217.556103064</v>
      </c>
      <c r="M32" s="14">
        <v>11478871.934600824</v>
      </c>
    </row>
    <row r="33" spans="1:13" x14ac:dyDescent="0.2">
      <c r="A33" s="18" t="s">
        <v>44</v>
      </c>
      <c r="B33" s="14">
        <v>2960450.9618907901</v>
      </c>
      <c r="C33" s="14">
        <v>2986873.6703686346</v>
      </c>
      <c r="D33" s="14">
        <v>3021507.478565352</v>
      </c>
      <c r="E33" s="14">
        <v>3046928.4131866083</v>
      </c>
      <c r="F33" s="14">
        <v>3082283.4001056361</v>
      </c>
      <c r="G33" s="14">
        <v>3109252.5306870746</v>
      </c>
      <c r="H33" s="14">
        <v>3140989.3171904129</v>
      </c>
      <c r="I33" s="14">
        <v>1905914.2747865249</v>
      </c>
      <c r="J33" s="14">
        <v>1921987.0104226498</v>
      </c>
      <c r="K33" s="14">
        <v>1942280.9467542751</v>
      </c>
      <c r="L33" s="14">
        <v>1961405.3960066249</v>
      </c>
      <c r="M33" s="14">
        <v>1981527.7750652249</v>
      </c>
    </row>
    <row r="34" spans="1:13" x14ac:dyDescent="0.2">
      <c r="A34" s="18" t="s">
        <v>45</v>
      </c>
      <c r="B34" s="14">
        <v>272502.298767776</v>
      </c>
      <c r="C34" s="14">
        <v>273909.01065365603</v>
      </c>
      <c r="D34" s="14">
        <v>275940.92851935397</v>
      </c>
      <c r="E34" s="14">
        <v>267581.10020756797</v>
      </c>
      <c r="F34" s="14">
        <v>324820.32791762397</v>
      </c>
      <c r="G34" s="14">
        <v>326396.445669532</v>
      </c>
      <c r="H34" s="14">
        <v>328366.22664451197</v>
      </c>
      <c r="I34" s="14">
        <v>330851.70008377201</v>
      </c>
      <c r="J34" s="14">
        <v>332306.4051573</v>
      </c>
      <c r="K34" s="14">
        <v>334337.12420543394</v>
      </c>
      <c r="L34" s="14">
        <v>336367.91980101803</v>
      </c>
      <c r="M34" s="14">
        <v>338368.43982026406</v>
      </c>
    </row>
    <row r="35" spans="1:13" x14ac:dyDescent="0.2">
      <c r="A35" s="18" t="s">
        <v>46</v>
      </c>
      <c r="B35" s="14">
        <v>0</v>
      </c>
      <c r="C35" s="14">
        <v>0</v>
      </c>
      <c r="D35" s="14">
        <v>0</v>
      </c>
      <c r="E35" s="14">
        <v>0</v>
      </c>
      <c r="F35" s="14">
        <v>0</v>
      </c>
      <c r="G35" s="14">
        <v>0</v>
      </c>
      <c r="H35" s="14">
        <v>0</v>
      </c>
      <c r="I35" s="14">
        <v>0</v>
      </c>
      <c r="J35" s="14">
        <v>0</v>
      </c>
      <c r="K35" s="14">
        <v>0</v>
      </c>
      <c r="L35" s="14">
        <v>0</v>
      </c>
      <c r="M35" s="14">
        <v>0</v>
      </c>
    </row>
    <row r="36" spans="1:13" x14ac:dyDescent="0.2">
      <c r="A36" s="18" t="s">
        <v>47</v>
      </c>
      <c r="B36" s="14">
        <v>3022979.1255278178</v>
      </c>
      <c r="C36" s="14">
        <v>3057984.0843259278</v>
      </c>
      <c r="D36" s="14">
        <v>3094616.5978277735</v>
      </c>
      <c r="E36" s="14">
        <v>3128044.547821397</v>
      </c>
      <c r="F36" s="14">
        <v>3162743.2665330227</v>
      </c>
      <c r="G36" s="14">
        <v>3197894.7283695368</v>
      </c>
      <c r="H36" s="14">
        <v>3235158.980791314</v>
      </c>
      <c r="I36" s="14">
        <v>3271642.3634922416</v>
      </c>
      <c r="J36" s="14">
        <v>11315235.701924</v>
      </c>
      <c r="K36" s="14">
        <v>11451875.010391168</v>
      </c>
      <c r="L36" s="14">
        <v>12814155.67504419</v>
      </c>
      <c r="M36" s="14">
        <v>13055771.619296424</v>
      </c>
    </row>
    <row r="37" spans="1:13" x14ac:dyDescent="0.2">
      <c r="A37" s="18" t="s">
        <v>48</v>
      </c>
      <c r="B37" s="14">
        <v>0</v>
      </c>
      <c r="C37" s="14">
        <v>0</v>
      </c>
      <c r="D37" s="14">
        <v>0</v>
      </c>
      <c r="E37" s="14">
        <v>0</v>
      </c>
      <c r="F37" s="14">
        <v>0</v>
      </c>
      <c r="G37" s="14">
        <v>0</v>
      </c>
      <c r="H37" s="14">
        <v>0</v>
      </c>
      <c r="I37" s="14">
        <v>0</v>
      </c>
      <c r="J37" s="14">
        <v>0</v>
      </c>
      <c r="K37" s="14">
        <v>0</v>
      </c>
      <c r="L37" s="14">
        <v>0</v>
      </c>
      <c r="M37" s="14">
        <v>0</v>
      </c>
    </row>
    <row r="38" spans="1:13" x14ac:dyDescent="0.2">
      <c r="A38" s="18" t="s">
        <v>49</v>
      </c>
      <c r="B38" s="14">
        <v>9088.2906000000021</v>
      </c>
      <c r="C38" s="14">
        <v>8178.0384000000004</v>
      </c>
      <c r="D38" s="14">
        <v>8242.4705999999987</v>
      </c>
      <c r="E38" s="14">
        <v>8278.9140000000007</v>
      </c>
      <c r="F38" s="14">
        <v>8341.4982</v>
      </c>
      <c r="G38" s="14">
        <v>8378.2271999999994</v>
      </c>
      <c r="H38" s="14">
        <v>8429.9964</v>
      </c>
      <c r="I38" s="14">
        <v>8493.7986000000019</v>
      </c>
      <c r="J38" s="14">
        <v>8529.9354000000003</v>
      </c>
      <c r="K38" s="14">
        <v>8588.5127999999986</v>
      </c>
      <c r="L38" s="14">
        <v>8634.1878000000015</v>
      </c>
      <c r="M38" s="14">
        <v>8689.4178000000011</v>
      </c>
    </row>
    <row r="39" spans="1:13" x14ac:dyDescent="0.2">
      <c r="A39" s="18" t="s">
        <v>50</v>
      </c>
      <c r="B39" s="14">
        <v>2420373.7831938053</v>
      </c>
      <c r="C39" s="14">
        <v>2345431.004625449</v>
      </c>
      <c r="D39" s="14">
        <v>2271611.5973174823</v>
      </c>
      <c r="E39" s="14">
        <v>2195562.0099382456</v>
      </c>
      <c r="F39" s="14">
        <v>2117253.6517966334</v>
      </c>
      <c r="G39" s="14">
        <v>2036627.0408357726</v>
      </c>
      <c r="H39" s="14">
        <v>1953650.1507258157</v>
      </c>
      <c r="I39" s="14">
        <v>1868262.7188592539</v>
      </c>
      <c r="J39" s="14">
        <v>1778433.2200868749</v>
      </c>
      <c r="K39" s="14">
        <v>1687005.8258690871</v>
      </c>
      <c r="L39" s="14">
        <v>1596136.8709349365</v>
      </c>
      <c r="M39" s="14">
        <v>1498851.9464511489</v>
      </c>
    </row>
    <row r="40" spans="1:13" x14ac:dyDescent="0.2">
      <c r="A40" s="18" t="s">
        <v>51</v>
      </c>
      <c r="B40" s="14">
        <v>0</v>
      </c>
      <c r="C40" s="14">
        <v>0</v>
      </c>
      <c r="D40" s="14">
        <v>0</v>
      </c>
      <c r="E40" s="14">
        <v>0</v>
      </c>
      <c r="F40" s="14">
        <v>0</v>
      </c>
      <c r="G40" s="14">
        <v>0</v>
      </c>
      <c r="H40" s="14">
        <v>0</v>
      </c>
      <c r="I40" s="14">
        <v>0</v>
      </c>
      <c r="J40" s="14">
        <v>0</v>
      </c>
      <c r="K40" s="14">
        <v>0</v>
      </c>
      <c r="L40" s="14">
        <v>0</v>
      </c>
      <c r="M40" s="14">
        <v>0</v>
      </c>
    </row>
    <row r="41" spans="1:13" x14ac:dyDescent="0.2">
      <c r="A41" s="18"/>
      <c r="B41" s="14"/>
      <c r="C41" s="14"/>
      <c r="D41" s="14"/>
      <c r="E41" s="14"/>
      <c r="F41" s="14"/>
      <c r="G41" s="14"/>
      <c r="H41" s="14"/>
      <c r="I41" s="14"/>
      <c r="J41" s="14"/>
      <c r="K41" s="14"/>
      <c r="L41" s="14"/>
      <c r="M41" s="14"/>
    </row>
    <row r="42" spans="1:13" x14ac:dyDescent="0.2">
      <c r="A42" s="18" t="s">
        <v>52</v>
      </c>
      <c r="B42" s="14">
        <f>SUM(B44:B50)</f>
        <v>84381624.817131147</v>
      </c>
      <c r="C42" s="14">
        <f t="shared" ref="C42:M42" si="1">SUM(C44:C50)</f>
        <v>86595303.921527803</v>
      </c>
      <c r="D42" s="14">
        <f t="shared" si="1"/>
        <v>87584308.800122619</v>
      </c>
      <c r="E42" s="14">
        <f t="shared" si="1"/>
        <v>87645265.653430253</v>
      </c>
      <c r="F42" s="14">
        <f t="shared" si="1"/>
        <v>85063591.74231489</v>
      </c>
      <c r="G42" s="14">
        <f t="shared" si="1"/>
        <v>86668181.454738468</v>
      </c>
      <c r="H42" s="14">
        <f t="shared" si="1"/>
        <v>90435554.869704694</v>
      </c>
      <c r="I42" s="14">
        <f t="shared" si="1"/>
        <v>93051412.778947935</v>
      </c>
      <c r="J42" s="14">
        <f t="shared" si="1"/>
        <v>95274061.564734608</v>
      </c>
      <c r="K42" s="14">
        <f t="shared" si="1"/>
        <v>100966350.57695803</v>
      </c>
      <c r="L42" s="14">
        <f t="shared" si="1"/>
        <v>99399000.817103714</v>
      </c>
      <c r="M42" s="14">
        <f t="shared" si="1"/>
        <v>123387759.86674884</v>
      </c>
    </row>
    <row r="43" spans="1:13" x14ac:dyDescent="0.2">
      <c r="A43" s="18"/>
      <c r="B43" s="14"/>
      <c r="C43" s="14"/>
      <c r="D43" s="14"/>
      <c r="E43" s="14"/>
      <c r="F43" s="14"/>
      <c r="G43" s="14"/>
      <c r="H43" s="14"/>
      <c r="I43" s="14"/>
      <c r="J43" s="14"/>
      <c r="K43" s="14"/>
      <c r="L43" s="14"/>
      <c r="M43" s="14"/>
    </row>
    <row r="44" spans="1:13" x14ac:dyDescent="0.2">
      <c r="A44" s="12" t="s">
        <v>53</v>
      </c>
      <c r="B44" s="14">
        <v>0</v>
      </c>
      <c r="C44" s="14">
        <v>0</v>
      </c>
      <c r="D44" s="14">
        <v>0</v>
      </c>
      <c r="E44" s="14">
        <v>0</v>
      </c>
      <c r="F44" s="14">
        <v>0</v>
      </c>
      <c r="G44" s="14">
        <v>0</v>
      </c>
      <c r="H44" s="14">
        <v>0</v>
      </c>
      <c r="I44" s="14">
        <v>0</v>
      </c>
      <c r="J44" s="14">
        <v>0</v>
      </c>
      <c r="K44" s="14">
        <v>0</v>
      </c>
      <c r="L44" s="14">
        <v>0</v>
      </c>
      <c r="M44" s="14">
        <v>0</v>
      </c>
    </row>
    <row r="45" spans="1:13" x14ac:dyDescent="0.2">
      <c r="A45" s="18" t="s">
        <v>1</v>
      </c>
      <c r="B45" s="14">
        <v>0</v>
      </c>
      <c r="C45" s="14">
        <v>0</v>
      </c>
      <c r="D45" s="14">
        <v>0</v>
      </c>
      <c r="E45" s="14">
        <v>0</v>
      </c>
      <c r="F45" s="14">
        <v>0</v>
      </c>
      <c r="G45" s="14">
        <v>0</v>
      </c>
      <c r="H45" s="14">
        <v>0</v>
      </c>
      <c r="I45" s="14">
        <v>0</v>
      </c>
      <c r="J45" s="14">
        <v>0</v>
      </c>
      <c r="K45" s="14">
        <v>0</v>
      </c>
      <c r="L45" s="14">
        <v>0</v>
      </c>
      <c r="M45" s="14">
        <v>14913102.563599998</v>
      </c>
    </row>
    <row r="46" spans="1:13" x14ac:dyDescent="0.2">
      <c r="A46" s="12" t="s">
        <v>0</v>
      </c>
      <c r="B46" s="14">
        <v>50543446.841659799</v>
      </c>
      <c r="C46" s="14">
        <v>55872114.180525705</v>
      </c>
      <c r="D46" s="14">
        <v>59721176.086927198</v>
      </c>
      <c r="E46" s="14">
        <v>63660546.556763001</v>
      </c>
      <c r="F46" s="14">
        <v>62442286.3953306</v>
      </c>
      <c r="G46" s="14">
        <v>64741278.575384095</v>
      </c>
      <c r="H46" s="14">
        <v>68652395.729110703</v>
      </c>
      <c r="I46" s="14">
        <v>74955430.626644194</v>
      </c>
      <c r="J46" s="14">
        <v>76461559.890367702</v>
      </c>
      <c r="K46" s="14">
        <v>81076610.65444991</v>
      </c>
      <c r="L46" s="14">
        <v>79111213.844511688</v>
      </c>
      <c r="M46" s="14">
        <v>87056408.887231663</v>
      </c>
    </row>
    <row r="47" spans="1:13" x14ac:dyDescent="0.2">
      <c r="A47" s="18" t="s">
        <v>54</v>
      </c>
      <c r="B47" s="14">
        <v>5750031.4069999997</v>
      </c>
      <c r="C47" s="14">
        <v>5253404.4479999999</v>
      </c>
      <c r="D47" s="14">
        <v>4786004.8210000005</v>
      </c>
      <c r="E47" s="14">
        <v>4284630.0990000004</v>
      </c>
      <c r="F47" s="14">
        <v>3756115.5</v>
      </c>
      <c r="G47" s="14">
        <v>3238435.0125000002</v>
      </c>
      <c r="H47" s="14">
        <v>2710053.9519999996</v>
      </c>
      <c r="I47" s="14">
        <v>2177511.5244999994</v>
      </c>
      <c r="J47" s="14">
        <v>1647468.754</v>
      </c>
      <c r="K47" s="14">
        <v>1108868.9354999999</v>
      </c>
      <c r="L47" s="14">
        <v>564451.34849999996</v>
      </c>
      <c r="M47" s="14">
        <v>0</v>
      </c>
    </row>
    <row r="48" spans="1:13" x14ac:dyDescent="0.2">
      <c r="A48" s="18" t="s">
        <v>55</v>
      </c>
      <c r="B48" s="14">
        <v>28088146.56847135</v>
      </c>
      <c r="C48" s="14">
        <v>25469785.293002106</v>
      </c>
      <c r="D48" s="14">
        <v>23077127.892195426</v>
      </c>
      <c r="E48" s="14">
        <v>19700088.997667253</v>
      </c>
      <c r="F48" s="14">
        <v>18865189.84698429</v>
      </c>
      <c r="G48" s="14">
        <v>18688467.866854366</v>
      </c>
      <c r="H48" s="14">
        <v>19073105.188593976</v>
      </c>
      <c r="I48" s="14">
        <v>15918470.627803748</v>
      </c>
      <c r="J48" s="14">
        <v>17165032.920366906</v>
      </c>
      <c r="K48" s="14">
        <v>18780870.987008117</v>
      </c>
      <c r="L48" s="14">
        <v>19723335.624092035</v>
      </c>
      <c r="M48" s="14">
        <v>21418248.415917169</v>
      </c>
    </row>
    <row r="49" spans="1:13" x14ac:dyDescent="0.2">
      <c r="A49" s="18" t="s">
        <v>56</v>
      </c>
      <c r="B49" s="14">
        <v>0</v>
      </c>
      <c r="C49" s="14">
        <v>0</v>
      </c>
      <c r="D49" s="14">
        <v>0</v>
      </c>
      <c r="E49" s="14">
        <v>0</v>
      </c>
      <c r="F49" s="14">
        <v>0</v>
      </c>
      <c r="G49" s="14">
        <v>0</v>
      </c>
      <c r="H49" s="14">
        <v>0</v>
      </c>
      <c r="I49" s="14">
        <v>0</v>
      </c>
      <c r="J49" s="14">
        <v>0</v>
      </c>
      <c r="K49" s="14">
        <v>0</v>
      </c>
      <c r="L49" s="14">
        <v>0</v>
      </c>
      <c r="M49" s="14">
        <v>0</v>
      </c>
    </row>
    <row r="50" spans="1:13" x14ac:dyDescent="0.2">
      <c r="A50" s="18" t="s">
        <v>57</v>
      </c>
      <c r="B50" s="14">
        <v>0</v>
      </c>
      <c r="C50" s="14">
        <v>0</v>
      </c>
      <c r="D50" s="14">
        <v>0</v>
      </c>
      <c r="E50" s="14">
        <v>0</v>
      </c>
      <c r="F50" s="14">
        <v>0</v>
      </c>
      <c r="G50" s="14">
        <v>0</v>
      </c>
      <c r="H50" s="14">
        <v>0</v>
      </c>
      <c r="I50" s="14">
        <v>0</v>
      </c>
      <c r="J50" s="14">
        <v>0</v>
      </c>
      <c r="K50" s="14">
        <v>0</v>
      </c>
      <c r="L50" s="14">
        <v>0</v>
      </c>
      <c r="M50" s="14">
        <v>0</v>
      </c>
    </row>
    <row r="51" spans="1:13" ht="12" thickBot="1" x14ac:dyDescent="0.25">
      <c r="A51" s="18"/>
      <c r="B51" s="14"/>
      <c r="C51" s="14"/>
      <c r="D51" s="14"/>
      <c r="E51" s="14"/>
      <c r="F51" s="14"/>
      <c r="G51" s="14"/>
      <c r="H51" s="14"/>
      <c r="I51" s="14"/>
      <c r="J51" s="14"/>
      <c r="K51" s="14"/>
      <c r="L51" s="14"/>
      <c r="M51" s="14"/>
    </row>
    <row r="52" spans="1:13" ht="12.75" thickTop="1" thickBot="1" x14ac:dyDescent="0.25">
      <c r="A52" s="100" t="s">
        <v>58</v>
      </c>
      <c r="B52" s="101">
        <f>B12+B42</f>
        <v>116231105.13364384</v>
      </c>
      <c r="C52" s="101">
        <f t="shared" ref="C52:M52" si="2">C12+C42</f>
        <v>118906208.9414621</v>
      </c>
      <c r="D52" s="101">
        <f t="shared" si="2"/>
        <v>119943406.69568062</v>
      </c>
      <c r="E52" s="101">
        <f t="shared" si="2"/>
        <v>120749578.5237613</v>
      </c>
      <c r="F52" s="101">
        <f t="shared" si="2"/>
        <v>118453185.05430827</v>
      </c>
      <c r="G52" s="101">
        <f t="shared" si="2"/>
        <v>120791485.96515608</v>
      </c>
      <c r="H52" s="101">
        <f t="shared" si="2"/>
        <v>125169117.13825823</v>
      </c>
      <c r="I52" s="101">
        <f t="shared" si="2"/>
        <v>127146166.88910642</v>
      </c>
      <c r="J52" s="101">
        <f t="shared" si="2"/>
        <v>136720503.44775987</v>
      </c>
      <c r="K52" s="101">
        <f t="shared" si="2"/>
        <v>143475336.33376861</v>
      </c>
      <c r="L52" s="101">
        <f t="shared" si="2"/>
        <v>141158986.21504888</v>
      </c>
      <c r="M52" s="101">
        <f t="shared" si="2"/>
        <v>225626159.01881793</v>
      </c>
    </row>
    <row r="53" spans="1:13" ht="12" thickBot="1" x14ac:dyDescent="0.25">
      <c r="A53" s="96" t="s">
        <v>5</v>
      </c>
      <c r="B53" s="103">
        <v>0.77985783385866592</v>
      </c>
      <c r="C53" s="103">
        <v>0.80161423127470532</v>
      </c>
      <c r="D53" s="103">
        <v>0.80206361052875297</v>
      </c>
      <c r="E53" s="103">
        <v>0.8036006796600893</v>
      </c>
      <c r="F53" s="103">
        <v>0.801607064512742</v>
      </c>
      <c r="G53" s="103">
        <v>0.8002554949795857</v>
      </c>
      <c r="H53" s="103">
        <v>0.80448261700001888</v>
      </c>
      <c r="I53" s="103">
        <v>0.82058575054529326</v>
      </c>
      <c r="J53" s="103">
        <v>0.8307115903638137</v>
      </c>
      <c r="K53" s="103">
        <v>0.82831501365391336</v>
      </c>
      <c r="L53" s="103">
        <v>0.80521284404380788</v>
      </c>
      <c r="M53" s="103">
        <v>0.85125341017272294</v>
      </c>
    </row>
    <row r="54" spans="1:13" ht="12" thickBot="1" x14ac:dyDescent="0.25">
      <c r="A54" s="104" t="s">
        <v>6</v>
      </c>
      <c r="B54" s="102">
        <v>0.22014216614133406</v>
      </c>
      <c r="C54" s="102">
        <v>0.19838576872529465</v>
      </c>
      <c r="D54" s="102">
        <v>0.19793638947124706</v>
      </c>
      <c r="E54" s="102">
        <v>0.19639932033991056</v>
      </c>
      <c r="F54" s="102">
        <v>0.19839293548725784</v>
      </c>
      <c r="G54" s="102">
        <v>0.19974450502041435</v>
      </c>
      <c r="H54" s="102">
        <v>0.19551738299998114</v>
      </c>
      <c r="I54" s="102">
        <v>0.17941424945470677</v>
      </c>
      <c r="J54" s="102">
        <v>0.16928840963618644</v>
      </c>
      <c r="K54" s="102">
        <v>0.17168498634608642</v>
      </c>
      <c r="L54" s="102">
        <v>0.19478715595619214</v>
      </c>
      <c r="M54" s="102">
        <v>0.14874658982727693</v>
      </c>
    </row>
    <row r="55" spans="1:13" ht="12" thickTop="1" x14ac:dyDescent="0.2">
      <c r="A55" s="149" t="s">
        <v>71</v>
      </c>
      <c r="B55" s="149"/>
      <c r="C55" s="149"/>
      <c r="D55" s="149"/>
      <c r="E55" s="12"/>
      <c r="F55" s="12"/>
      <c r="G55" s="12"/>
      <c r="H55" s="12"/>
      <c r="I55" s="12"/>
      <c r="J55" s="12"/>
      <c r="K55" s="12"/>
      <c r="L55" s="12"/>
      <c r="M55" s="12"/>
    </row>
    <row r="56" spans="1:13" x14ac:dyDescent="0.2">
      <c r="B56" s="12"/>
      <c r="C56" s="12"/>
      <c r="D56" s="12"/>
      <c r="E56" s="12"/>
      <c r="F56" s="12"/>
      <c r="G56" s="12"/>
      <c r="H56" s="12"/>
      <c r="I56" s="12"/>
      <c r="J56" s="12"/>
      <c r="K56" s="12"/>
      <c r="L56" s="12"/>
      <c r="M56" s="12"/>
    </row>
    <row r="57" spans="1:13" x14ac:dyDescent="0.2">
      <c r="B57" s="12"/>
      <c r="C57" s="12"/>
      <c r="D57" s="12"/>
      <c r="E57" s="12"/>
      <c r="F57" s="12"/>
      <c r="G57" s="12"/>
      <c r="H57" s="12"/>
      <c r="I57" s="12"/>
      <c r="J57" s="12"/>
      <c r="K57" s="12"/>
      <c r="L57" s="12"/>
      <c r="M57" s="12"/>
    </row>
    <row r="58" spans="1:13" ht="13.5" thickBot="1" x14ac:dyDescent="0.25">
      <c r="A58" s="158" t="s">
        <v>3</v>
      </c>
      <c r="B58" s="158"/>
      <c r="C58" s="158"/>
      <c r="D58" s="158"/>
      <c r="E58" s="158"/>
      <c r="F58" s="158"/>
      <c r="G58" s="158"/>
      <c r="H58" s="158"/>
      <c r="I58" s="158"/>
      <c r="J58" s="158"/>
      <c r="K58" s="158"/>
      <c r="L58" s="158"/>
      <c r="M58" s="158"/>
    </row>
    <row r="59" spans="1:13" ht="12" thickTop="1" x14ac:dyDescent="0.2">
      <c r="A59" s="54" t="s">
        <v>22</v>
      </c>
      <c r="B59" s="58">
        <v>1997</v>
      </c>
      <c r="C59" s="58">
        <v>1997</v>
      </c>
      <c r="D59" s="58">
        <v>1997</v>
      </c>
      <c r="E59" s="58">
        <v>1997</v>
      </c>
      <c r="F59" s="58">
        <v>1997</v>
      </c>
      <c r="G59" s="58">
        <v>1997</v>
      </c>
      <c r="H59" s="58">
        <v>1997</v>
      </c>
      <c r="I59" s="58">
        <v>1997</v>
      </c>
      <c r="J59" s="58">
        <v>1997</v>
      </c>
      <c r="K59" s="58">
        <v>1997</v>
      </c>
      <c r="L59" s="58">
        <v>1997</v>
      </c>
      <c r="M59" s="58">
        <v>1997</v>
      </c>
    </row>
    <row r="60" spans="1:13" ht="12" thickBot="1" x14ac:dyDescent="0.25">
      <c r="A60" s="43" t="s">
        <v>23</v>
      </c>
      <c r="B60" s="43" t="s">
        <v>8</v>
      </c>
      <c r="C60" s="41" t="s">
        <v>9</v>
      </c>
      <c r="D60" s="43" t="s">
        <v>10</v>
      </c>
      <c r="E60" s="43" t="s">
        <v>11</v>
      </c>
      <c r="F60" s="43" t="s">
        <v>12</v>
      </c>
      <c r="G60" s="43" t="s">
        <v>13</v>
      </c>
      <c r="H60" s="43" t="s">
        <v>14</v>
      </c>
      <c r="I60" s="41" t="s">
        <v>15</v>
      </c>
      <c r="J60" s="43" t="s">
        <v>16</v>
      </c>
      <c r="K60" s="43" t="s">
        <v>17</v>
      </c>
      <c r="L60" s="43" t="s">
        <v>18</v>
      </c>
      <c r="M60" s="43" t="s">
        <v>19</v>
      </c>
    </row>
    <row r="61" spans="1:13" ht="12" thickTop="1" x14ac:dyDescent="0.2">
      <c r="A61" s="19" t="s">
        <v>24</v>
      </c>
      <c r="B61" s="13">
        <f>SUM(B63:B89)</f>
        <v>26452339.1478871</v>
      </c>
      <c r="C61" s="13">
        <f t="shared" ref="C61:M61" si="3">SUM(C63:C89)</f>
        <v>26865765.601583965</v>
      </c>
      <c r="D61" s="13">
        <f t="shared" si="3"/>
        <v>26838523.083786041</v>
      </c>
      <c r="E61" s="13">
        <f t="shared" si="3"/>
        <v>27528737.832955651</v>
      </c>
      <c r="F61" s="13">
        <f t="shared" si="3"/>
        <v>27760568.412909493</v>
      </c>
      <c r="G61" s="13">
        <f t="shared" si="3"/>
        <v>28436284.860332116</v>
      </c>
      <c r="H61" s="13">
        <f t="shared" si="3"/>
        <v>28999456.426738866</v>
      </c>
      <c r="I61" s="13">
        <f t="shared" si="3"/>
        <v>29580266.445937134</v>
      </c>
      <c r="J61" s="13">
        <f t="shared" si="3"/>
        <v>36890502.881776236</v>
      </c>
      <c r="K61" s="13">
        <f t="shared" si="3"/>
        <v>37908933.747550949</v>
      </c>
      <c r="L61" s="13">
        <f t="shared" si="3"/>
        <v>37111744.802009881</v>
      </c>
      <c r="M61" s="13">
        <f t="shared" si="3"/>
        <v>89486629.129675299</v>
      </c>
    </row>
    <row r="62" spans="1:13" x14ac:dyDescent="0.2">
      <c r="A62" s="12"/>
      <c r="B62" s="12"/>
      <c r="C62" s="12"/>
      <c r="D62" s="12"/>
      <c r="E62" s="12"/>
      <c r="F62" s="12"/>
      <c r="G62" s="12"/>
      <c r="H62" s="12"/>
      <c r="I62" s="12"/>
      <c r="J62" s="12"/>
      <c r="K62" s="12"/>
      <c r="L62" s="14"/>
      <c r="M62" s="14"/>
    </row>
    <row r="63" spans="1:13" x14ac:dyDescent="0.2">
      <c r="A63" s="18" t="s">
        <v>25</v>
      </c>
      <c r="B63" s="14">
        <v>54908.10673215596</v>
      </c>
      <c r="C63" s="14">
        <v>55513.01092122055</v>
      </c>
      <c r="D63" s="14">
        <v>54552.017837613501</v>
      </c>
      <c r="E63" s="14">
        <v>55136.345393061027</v>
      </c>
      <c r="F63" s="14">
        <v>55755.024934397319</v>
      </c>
      <c r="G63" s="14">
        <v>56390.682071894429</v>
      </c>
      <c r="H63" s="14">
        <v>57036.162728080191</v>
      </c>
      <c r="I63" s="14">
        <v>57671.755731976642</v>
      </c>
      <c r="J63" s="14">
        <v>56572.689562345149</v>
      </c>
      <c r="K63" s="14">
        <v>57308.378306602863</v>
      </c>
      <c r="L63" s="14">
        <v>58463.630585553597</v>
      </c>
      <c r="M63" s="14">
        <v>59514.49050260552</v>
      </c>
    </row>
    <row r="64" spans="1:13" x14ac:dyDescent="0.2">
      <c r="A64" s="18" t="s">
        <v>26</v>
      </c>
      <c r="B64" s="14">
        <v>0</v>
      </c>
      <c r="C64" s="14">
        <v>0</v>
      </c>
      <c r="D64" s="14">
        <v>0</v>
      </c>
      <c r="E64" s="14">
        <v>0</v>
      </c>
      <c r="F64" s="14">
        <v>0</v>
      </c>
      <c r="G64" s="14">
        <v>0</v>
      </c>
      <c r="H64" s="14">
        <v>0</v>
      </c>
      <c r="I64" s="14">
        <v>0</v>
      </c>
      <c r="J64" s="14">
        <v>0</v>
      </c>
      <c r="K64" s="14">
        <v>0</v>
      </c>
      <c r="L64" s="14">
        <v>0</v>
      </c>
      <c r="M64" s="14">
        <v>0</v>
      </c>
    </row>
    <row r="65" spans="1:13" x14ac:dyDescent="0.2">
      <c r="A65" s="18" t="s">
        <v>27</v>
      </c>
      <c r="B65" s="14">
        <v>0</v>
      </c>
      <c r="C65" s="14">
        <v>0</v>
      </c>
      <c r="D65" s="14">
        <v>0</v>
      </c>
      <c r="E65" s="14">
        <v>0</v>
      </c>
      <c r="F65" s="14">
        <v>0</v>
      </c>
      <c r="G65" s="14">
        <v>0</v>
      </c>
      <c r="H65" s="14">
        <v>0</v>
      </c>
      <c r="I65" s="14">
        <v>0</v>
      </c>
      <c r="J65" s="14">
        <v>0</v>
      </c>
      <c r="K65" s="14">
        <v>0</v>
      </c>
      <c r="L65" s="14">
        <v>0</v>
      </c>
      <c r="M65" s="14">
        <v>0</v>
      </c>
    </row>
    <row r="66" spans="1:13" x14ac:dyDescent="0.2">
      <c r="A66" s="18" t="s">
        <v>28</v>
      </c>
      <c r="B66" s="14">
        <v>0</v>
      </c>
      <c r="C66" s="14">
        <v>0</v>
      </c>
      <c r="D66" s="14">
        <v>0</v>
      </c>
      <c r="E66" s="14">
        <v>0</v>
      </c>
      <c r="F66" s="14">
        <v>0</v>
      </c>
      <c r="G66" s="14">
        <v>0</v>
      </c>
      <c r="H66" s="14">
        <v>0</v>
      </c>
      <c r="I66" s="14">
        <v>0</v>
      </c>
      <c r="J66" s="14">
        <v>0</v>
      </c>
      <c r="K66" s="14">
        <v>0</v>
      </c>
      <c r="L66" s="14">
        <v>0</v>
      </c>
      <c r="M66" s="14">
        <v>0</v>
      </c>
    </row>
    <row r="67" spans="1:13" x14ac:dyDescent="0.2">
      <c r="A67" s="18" t="s">
        <v>29</v>
      </c>
      <c r="B67" s="14">
        <v>0</v>
      </c>
      <c r="C67" s="14">
        <v>0</v>
      </c>
      <c r="D67" s="14">
        <v>0</v>
      </c>
      <c r="E67" s="14">
        <v>0</v>
      </c>
      <c r="F67" s="14">
        <v>0</v>
      </c>
      <c r="G67" s="14">
        <v>0</v>
      </c>
      <c r="H67" s="14">
        <v>0</v>
      </c>
      <c r="I67" s="14">
        <v>0</v>
      </c>
      <c r="J67" s="14">
        <v>0</v>
      </c>
      <c r="K67" s="14">
        <v>0</v>
      </c>
      <c r="L67" s="14">
        <v>0</v>
      </c>
      <c r="M67" s="14">
        <v>0</v>
      </c>
    </row>
    <row r="68" spans="1:13" x14ac:dyDescent="0.2">
      <c r="A68" s="18" t="s">
        <v>30</v>
      </c>
      <c r="B68" s="14">
        <v>0</v>
      </c>
      <c r="C68" s="14">
        <v>0</v>
      </c>
      <c r="D68" s="14">
        <v>0</v>
      </c>
      <c r="E68" s="14">
        <v>0</v>
      </c>
      <c r="F68" s="14">
        <v>0</v>
      </c>
      <c r="G68" s="14">
        <v>0</v>
      </c>
      <c r="H68" s="14">
        <v>0</v>
      </c>
      <c r="I68" s="14">
        <v>0</v>
      </c>
      <c r="J68" s="14">
        <v>0</v>
      </c>
      <c r="K68" s="14">
        <v>0</v>
      </c>
      <c r="L68" s="14">
        <v>0</v>
      </c>
      <c r="M68" s="14">
        <v>0</v>
      </c>
    </row>
    <row r="69" spans="1:13" x14ac:dyDescent="0.2">
      <c r="A69" s="18" t="s">
        <v>31</v>
      </c>
      <c r="B69" s="14">
        <v>0</v>
      </c>
      <c r="C69" s="14">
        <v>0</v>
      </c>
      <c r="D69" s="14">
        <v>0</v>
      </c>
      <c r="E69" s="14">
        <v>0</v>
      </c>
      <c r="F69" s="14">
        <v>0</v>
      </c>
      <c r="G69" s="14">
        <v>0</v>
      </c>
      <c r="H69" s="14">
        <v>0</v>
      </c>
      <c r="I69" s="14">
        <v>0</v>
      </c>
      <c r="J69" s="14">
        <v>0</v>
      </c>
      <c r="K69" s="14">
        <v>0</v>
      </c>
      <c r="L69" s="14">
        <v>0</v>
      </c>
      <c r="M69" s="14">
        <v>36538757.944660999</v>
      </c>
    </row>
    <row r="70" spans="1:13" x14ac:dyDescent="0.2">
      <c r="A70" s="18" t="s">
        <v>32</v>
      </c>
      <c r="B70" s="14">
        <v>0</v>
      </c>
      <c r="C70" s="14">
        <v>0</v>
      </c>
      <c r="D70" s="14">
        <v>0</v>
      </c>
      <c r="E70" s="14">
        <v>0</v>
      </c>
      <c r="F70" s="14">
        <v>0</v>
      </c>
      <c r="G70" s="14">
        <v>0</v>
      </c>
      <c r="H70" s="14">
        <v>0</v>
      </c>
      <c r="I70" s="14">
        <v>0</v>
      </c>
      <c r="J70" s="14">
        <v>0</v>
      </c>
      <c r="K70" s="14">
        <v>0</v>
      </c>
      <c r="L70" s="14">
        <v>0</v>
      </c>
      <c r="M70" s="14">
        <v>12400389.321315672</v>
      </c>
    </row>
    <row r="71" spans="1:13" x14ac:dyDescent="0.2">
      <c r="A71" s="18" t="s">
        <v>33</v>
      </c>
      <c r="B71" s="14">
        <v>0</v>
      </c>
      <c r="C71" s="14">
        <v>0</v>
      </c>
      <c r="D71" s="14">
        <v>0</v>
      </c>
      <c r="E71" s="14">
        <v>0</v>
      </c>
      <c r="F71" s="14">
        <v>0</v>
      </c>
      <c r="G71" s="14">
        <v>0</v>
      </c>
      <c r="H71" s="14">
        <v>0</v>
      </c>
      <c r="I71" s="14">
        <v>0</v>
      </c>
      <c r="J71" s="14">
        <v>0</v>
      </c>
      <c r="K71" s="14">
        <v>0</v>
      </c>
      <c r="L71" s="14">
        <v>0</v>
      </c>
      <c r="M71" s="14">
        <v>281233.70535169798</v>
      </c>
    </row>
    <row r="72" spans="1:13" x14ac:dyDescent="0.2">
      <c r="A72" s="18" t="s">
        <v>34</v>
      </c>
      <c r="B72" s="14">
        <v>0</v>
      </c>
      <c r="C72" s="14">
        <v>0</v>
      </c>
      <c r="D72" s="14">
        <v>0</v>
      </c>
      <c r="E72" s="14">
        <v>0</v>
      </c>
      <c r="F72" s="14">
        <v>0</v>
      </c>
      <c r="G72" s="14">
        <v>0</v>
      </c>
      <c r="H72" s="14">
        <v>0</v>
      </c>
      <c r="I72" s="14">
        <v>0</v>
      </c>
      <c r="J72" s="14">
        <v>0</v>
      </c>
      <c r="K72" s="14">
        <v>0</v>
      </c>
      <c r="L72" s="14">
        <v>0</v>
      </c>
      <c r="M72" s="14">
        <v>0</v>
      </c>
    </row>
    <row r="73" spans="1:13" x14ac:dyDescent="0.2">
      <c r="A73" s="18" t="s">
        <v>35</v>
      </c>
      <c r="B73" s="14">
        <v>0</v>
      </c>
      <c r="C73" s="14">
        <v>0</v>
      </c>
      <c r="D73" s="14">
        <v>0</v>
      </c>
      <c r="E73" s="14">
        <v>0</v>
      </c>
      <c r="F73" s="14">
        <v>0</v>
      </c>
      <c r="G73" s="14">
        <v>0</v>
      </c>
      <c r="H73" s="14">
        <v>0</v>
      </c>
      <c r="I73" s="14">
        <v>0</v>
      </c>
      <c r="J73" s="14">
        <v>0</v>
      </c>
      <c r="K73" s="14">
        <v>0</v>
      </c>
      <c r="L73" s="14">
        <v>0</v>
      </c>
      <c r="M73" s="14">
        <v>0</v>
      </c>
    </row>
    <row r="74" spans="1:13" x14ac:dyDescent="0.2">
      <c r="A74" s="18" t="s">
        <v>36</v>
      </c>
      <c r="B74" s="14">
        <v>0</v>
      </c>
      <c r="C74" s="14">
        <v>0</v>
      </c>
      <c r="D74" s="14">
        <v>0</v>
      </c>
      <c r="E74" s="14">
        <v>0</v>
      </c>
      <c r="F74" s="14">
        <v>0</v>
      </c>
      <c r="G74" s="14">
        <v>0</v>
      </c>
      <c r="H74" s="14">
        <v>0</v>
      </c>
      <c r="I74" s="14">
        <v>0</v>
      </c>
      <c r="J74" s="14">
        <v>0</v>
      </c>
      <c r="K74" s="14">
        <v>0</v>
      </c>
      <c r="L74" s="14">
        <v>0</v>
      </c>
      <c r="M74" s="14">
        <v>0</v>
      </c>
    </row>
    <row r="75" spans="1:13" x14ac:dyDescent="0.2">
      <c r="A75" s="18" t="s">
        <v>37</v>
      </c>
      <c r="B75" s="14">
        <v>0</v>
      </c>
      <c r="C75" s="14">
        <v>0</v>
      </c>
      <c r="D75" s="14">
        <v>0</v>
      </c>
      <c r="E75" s="14">
        <v>0</v>
      </c>
      <c r="F75" s="14">
        <v>0</v>
      </c>
      <c r="G75" s="14">
        <v>0</v>
      </c>
      <c r="H75" s="14">
        <v>0</v>
      </c>
      <c r="I75" s="14">
        <v>0</v>
      </c>
      <c r="J75" s="14">
        <v>0</v>
      </c>
      <c r="K75" s="14">
        <v>0</v>
      </c>
      <c r="L75" s="14">
        <v>0</v>
      </c>
      <c r="M75" s="14">
        <v>5931705.7463911325</v>
      </c>
    </row>
    <row r="76" spans="1:13" x14ac:dyDescent="0.2">
      <c r="A76" s="18" t="s">
        <v>38</v>
      </c>
      <c r="B76" s="14">
        <v>0</v>
      </c>
      <c r="C76" s="14">
        <v>0</v>
      </c>
      <c r="D76" s="14">
        <v>0</v>
      </c>
      <c r="E76" s="14">
        <v>0</v>
      </c>
      <c r="F76" s="14">
        <v>0</v>
      </c>
      <c r="G76" s="14">
        <v>0</v>
      </c>
      <c r="H76" s="14">
        <v>0</v>
      </c>
      <c r="I76" s="14">
        <v>0</v>
      </c>
      <c r="J76" s="14">
        <v>0</v>
      </c>
      <c r="K76" s="14">
        <v>0</v>
      </c>
      <c r="L76" s="14">
        <v>0</v>
      </c>
      <c r="M76" s="14">
        <v>0</v>
      </c>
    </row>
    <row r="77" spans="1:13" x14ac:dyDescent="0.2">
      <c r="A77" s="18" t="s">
        <v>39</v>
      </c>
      <c r="B77" s="14">
        <v>207799.52765060397</v>
      </c>
      <c r="C77" s="14">
        <v>209317.10597675198</v>
      </c>
      <c r="D77" s="14">
        <v>212430.52217549598</v>
      </c>
      <c r="E77" s="14">
        <v>214581.295686848</v>
      </c>
      <c r="F77" s="14">
        <v>215752.37736944199</v>
      </c>
      <c r="G77" s="14">
        <v>218038.00639269702</v>
      </c>
      <c r="H77" s="14">
        <v>218263.97419770402</v>
      </c>
      <c r="I77" s="14">
        <v>219200.94784214301</v>
      </c>
      <c r="J77" s="14">
        <v>220979.66139899899</v>
      </c>
      <c r="K77" s="14">
        <v>222586.67399840499</v>
      </c>
      <c r="L77" s="14">
        <v>224687.18361340198</v>
      </c>
      <c r="M77" s="14">
        <v>153239.778307956</v>
      </c>
    </row>
    <row r="78" spans="1:13" x14ac:dyDescent="0.2">
      <c r="A78" s="18" t="s">
        <v>40</v>
      </c>
      <c r="B78" s="14">
        <v>802632.53310248803</v>
      </c>
      <c r="C78" s="14">
        <v>811037.39762335399</v>
      </c>
      <c r="D78" s="14">
        <v>819622.1792513039</v>
      </c>
      <c r="E78" s="14">
        <v>828381.85651196807</v>
      </c>
      <c r="F78" s="14">
        <v>837008.55999112001</v>
      </c>
      <c r="G78" s="14">
        <v>845821.07762435789</v>
      </c>
      <c r="H78" s="14">
        <v>854998.01751590602</v>
      </c>
      <c r="I78" s="14">
        <v>864008.35684528213</v>
      </c>
      <c r="J78" s="14">
        <v>437476.58218142996</v>
      </c>
      <c r="K78" s="14">
        <v>442457.71488487802</v>
      </c>
      <c r="L78" s="14">
        <v>450824.468063112</v>
      </c>
      <c r="M78" s="14">
        <v>458988.74507019605</v>
      </c>
    </row>
    <row r="79" spans="1:13" x14ac:dyDescent="0.2">
      <c r="A79" s="18" t="s">
        <v>41</v>
      </c>
      <c r="B79" s="14">
        <v>10292548.935000001</v>
      </c>
      <c r="C79" s="14">
        <v>10586633.897700001</v>
      </c>
      <c r="D79" s="14">
        <v>10393097.5996</v>
      </c>
      <c r="E79" s="14">
        <v>10959597.2359</v>
      </c>
      <c r="F79" s="14">
        <v>10975372.426100001</v>
      </c>
      <c r="G79" s="14">
        <v>11353495.571</v>
      </c>
      <c r="H79" s="14">
        <v>11912814.2892</v>
      </c>
      <c r="I79" s="14">
        <v>12317600.227</v>
      </c>
      <c r="J79" s="14">
        <v>11891965.698299998</v>
      </c>
      <c r="K79" s="14">
        <v>12644862.570899999</v>
      </c>
      <c r="L79" s="14">
        <v>10184809.967600001</v>
      </c>
      <c r="M79" s="14">
        <v>6994399.7209000001</v>
      </c>
    </row>
    <row r="80" spans="1:13" x14ac:dyDescent="0.2">
      <c r="A80" s="18" t="s">
        <v>42</v>
      </c>
      <c r="B80" s="14">
        <v>106931.183214057</v>
      </c>
      <c r="C80" s="14">
        <v>109842.50794401301</v>
      </c>
      <c r="D80" s="14">
        <v>128036.42198963401</v>
      </c>
      <c r="E80" s="14">
        <v>132450.35963919299</v>
      </c>
      <c r="F80" s="14">
        <v>130203.269369955</v>
      </c>
      <c r="G80" s="14">
        <v>153809.11280227499</v>
      </c>
      <c r="H80" s="14">
        <v>166046.852345683</v>
      </c>
      <c r="I80" s="14">
        <v>199284.08668576</v>
      </c>
      <c r="J80" s="14">
        <v>215358.49323419601</v>
      </c>
      <c r="K80" s="14">
        <v>223506.80366025001</v>
      </c>
      <c r="L80" s="14">
        <v>271456.14218419598</v>
      </c>
      <c r="M80" s="14">
        <v>287855.28266988898</v>
      </c>
    </row>
    <row r="81" spans="1:13" x14ac:dyDescent="0.2">
      <c r="A81" s="18" t="s">
        <v>43</v>
      </c>
      <c r="B81" s="14">
        <v>9262583.1800905913</v>
      </c>
      <c r="C81" s="14">
        <v>9407927.4496984966</v>
      </c>
      <c r="D81" s="14">
        <v>9580380.7518497128</v>
      </c>
      <c r="E81" s="14">
        <v>9739132.2596937213</v>
      </c>
      <c r="F81" s="14">
        <v>9933326.1906880643</v>
      </c>
      <c r="G81" s="14">
        <v>10239442.237560401</v>
      </c>
      <c r="H81" s="14">
        <v>10264700.145943688</v>
      </c>
      <c r="I81" s="14">
        <v>10443258.956228936</v>
      </c>
      <c r="J81" s="14">
        <v>10633653.052684087</v>
      </c>
      <c r="K81" s="14">
        <v>10836413.794744808</v>
      </c>
      <c r="L81" s="14">
        <v>11166217.556103064</v>
      </c>
      <c r="M81" s="14">
        <v>11478871.934600824</v>
      </c>
    </row>
    <row r="82" spans="1:13" x14ac:dyDescent="0.2">
      <c r="A82" s="18" t="s">
        <v>44</v>
      </c>
      <c r="B82" s="14">
        <v>0</v>
      </c>
      <c r="C82" s="14">
        <v>0</v>
      </c>
      <c r="D82" s="14">
        <v>0</v>
      </c>
      <c r="E82" s="14">
        <v>0</v>
      </c>
      <c r="F82" s="14">
        <v>0</v>
      </c>
      <c r="G82" s="14">
        <v>0</v>
      </c>
      <c r="H82" s="14">
        <v>0</v>
      </c>
      <c r="I82" s="14">
        <v>0</v>
      </c>
      <c r="J82" s="14">
        <v>0</v>
      </c>
      <c r="K82" s="14">
        <v>0</v>
      </c>
      <c r="L82" s="14">
        <v>0</v>
      </c>
      <c r="M82" s="14">
        <v>0</v>
      </c>
    </row>
    <row r="83" spans="1:13" x14ac:dyDescent="0.2">
      <c r="A83" s="18" t="s">
        <v>45</v>
      </c>
      <c r="B83" s="14">
        <v>272502.298767776</v>
      </c>
      <c r="C83" s="14">
        <v>273909.01065365603</v>
      </c>
      <c r="D83" s="14">
        <v>275940.92851935397</v>
      </c>
      <c r="E83" s="14">
        <v>267581.10020756797</v>
      </c>
      <c r="F83" s="14">
        <v>324820.32791762397</v>
      </c>
      <c r="G83" s="14">
        <v>326396.445669532</v>
      </c>
      <c r="H83" s="14">
        <v>328366.22664451197</v>
      </c>
      <c r="I83" s="14">
        <v>330851.70008377201</v>
      </c>
      <c r="J83" s="14">
        <v>332306.4051573</v>
      </c>
      <c r="K83" s="14">
        <v>334337.12420543394</v>
      </c>
      <c r="L83" s="14">
        <v>336367.91980101803</v>
      </c>
      <c r="M83" s="14">
        <v>338368.43982026406</v>
      </c>
    </row>
    <row r="84" spans="1:13" x14ac:dyDescent="0.2">
      <c r="A84" s="18" t="s">
        <v>46</v>
      </c>
      <c r="B84" s="14">
        <v>0</v>
      </c>
      <c r="C84" s="14">
        <v>0</v>
      </c>
      <c r="D84" s="14">
        <v>0</v>
      </c>
      <c r="E84" s="14">
        <v>0</v>
      </c>
      <c r="F84" s="14">
        <v>0</v>
      </c>
      <c r="G84" s="14">
        <v>0</v>
      </c>
      <c r="H84" s="14">
        <v>0</v>
      </c>
      <c r="I84" s="14">
        <v>0</v>
      </c>
      <c r="J84" s="14">
        <v>0</v>
      </c>
      <c r="K84" s="14">
        <v>0</v>
      </c>
      <c r="L84" s="14">
        <v>0</v>
      </c>
      <c r="M84" s="14">
        <v>0</v>
      </c>
    </row>
    <row r="85" spans="1:13" x14ac:dyDescent="0.2">
      <c r="A85" s="18" t="s">
        <v>47</v>
      </c>
      <c r="B85" s="14">
        <v>3022971.3095356179</v>
      </c>
      <c r="C85" s="14">
        <v>3057976.1780410199</v>
      </c>
      <c r="D85" s="14">
        <v>3094608.5946454457</v>
      </c>
      <c r="E85" s="14">
        <v>3128036.4559850488</v>
      </c>
      <c r="F85" s="14">
        <v>3162735.0865422548</v>
      </c>
      <c r="G85" s="14">
        <v>3197886.459175189</v>
      </c>
      <c r="H85" s="14">
        <v>3235150.6110374779</v>
      </c>
      <c r="I85" s="14">
        <v>3271633.8980600098</v>
      </c>
      <c r="J85" s="14">
        <v>11315227.143771004</v>
      </c>
      <c r="K85" s="14">
        <v>11451866.348181484</v>
      </c>
      <c r="L85" s="14">
        <v>12814146.875324601</v>
      </c>
      <c r="M85" s="14">
        <v>13055762.655832937</v>
      </c>
    </row>
    <row r="86" spans="1:13" x14ac:dyDescent="0.2">
      <c r="A86" s="18" t="s">
        <v>48</v>
      </c>
      <c r="B86" s="14">
        <v>0</v>
      </c>
      <c r="C86" s="14">
        <v>0</v>
      </c>
      <c r="D86" s="14">
        <v>0</v>
      </c>
      <c r="E86" s="14">
        <v>0</v>
      </c>
      <c r="F86" s="14">
        <v>0</v>
      </c>
      <c r="G86" s="14">
        <v>0</v>
      </c>
      <c r="H86" s="14">
        <v>0</v>
      </c>
      <c r="I86" s="14">
        <v>0</v>
      </c>
      <c r="J86" s="14">
        <v>0</v>
      </c>
      <c r="K86" s="14">
        <v>0</v>
      </c>
      <c r="L86" s="14">
        <v>0</v>
      </c>
      <c r="M86" s="14">
        <v>0</v>
      </c>
    </row>
    <row r="87" spans="1:13" x14ac:dyDescent="0.2">
      <c r="A87" s="18" t="s">
        <v>49</v>
      </c>
      <c r="B87" s="14">
        <v>9088.2906000000021</v>
      </c>
      <c r="C87" s="14">
        <v>8178.0384000000004</v>
      </c>
      <c r="D87" s="14">
        <v>8242.4705999999987</v>
      </c>
      <c r="E87" s="14">
        <v>8278.9140000000007</v>
      </c>
      <c r="F87" s="14">
        <v>8341.4982</v>
      </c>
      <c r="G87" s="14">
        <v>8378.2271999999994</v>
      </c>
      <c r="H87" s="14">
        <v>8429.9964</v>
      </c>
      <c r="I87" s="14">
        <v>8493.7986000000019</v>
      </c>
      <c r="J87" s="14">
        <v>8529.9354000000003</v>
      </c>
      <c r="K87" s="14">
        <v>8588.5127999999986</v>
      </c>
      <c r="L87" s="14">
        <v>8634.1878000000015</v>
      </c>
      <c r="M87" s="14">
        <v>8689.4178000000011</v>
      </c>
    </row>
    <row r="88" spans="1:13" x14ac:dyDescent="0.2">
      <c r="A88" s="18" t="s">
        <v>50</v>
      </c>
      <c r="B88" s="14">
        <v>2420373.7831938053</v>
      </c>
      <c r="C88" s="14">
        <v>2345431.004625449</v>
      </c>
      <c r="D88" s="14">
        <v>2271611.5973174823</v>
      </c>
      <c r="E88" s="14">
        <v>2195562.0099382456</v>
      </c>
      <c r="F88" s="14">
        <v>2117253.6517966334</v>
      </c>
      <c r="G88" s="14">
        <v>2036627.0408357726</v>
      </c>
      <c r="H88" s="14">
        <v>1953650.1507258157</v>
      </c>
      <c r="I88" s="14">
        <v>1868262.7188592539</v>
      </c>
      <c r="J88" s="14">
        <v>1778433.2200868749</v>
      </c>
      <c r="K88" s="14">
        <v>1687005.8258690871</v>
      </c>
      <c r="L88" s="14">
        <v>1596136.8709349365</v>
      </c>
      <c r="M88" s="14">
        <v>1498851.9464511489</v>
      </c>
    </row>
    <row r="89" spans="1:13" x14ac:dyDescent="0.2">
      <c r="A89" s="18" t="s">
        <v>51</v>
      </c>
      <c r="B89" s="14">
        <v>0</v>
      </c>
      <c r="C89" s="14">
        <v>0</v>
      </c>
      <c r="D89" s="14">
        <v>0</v>
      </c>
      <c r="E89" s="14">
        <v>0</v>
      </c>
      <c r="F89" s="14">
        <v>0</v>
      </c>
      <c r="G89" s="14">
        <v>0</v>
      </c>
      <c r="H89" s="14">
        <v>0</v>
      </c>
      <c r="I89" s="14">
        <v>0</v>
      </c>
      <c r="J89" s="14">
        <v>0</v>
      </c>
      <c r="K89" s="14">
        <v>0</v>
      </c>
      <c r="L89" s="14">
        <v>0</v>
      </c>
      <c r="M89" s="14">
        <v>0</v>
      </c>
    </row>
    <row r="90" spans="1:13" x14ac:dyDescent="0.2">
      <c r="A90" s="18"/>
      <c r="B90" s="14"/>
      <c r="C90" s="14"/>
      <c r="D90" s="14"/>
      <c r="E90" s="14"/>
      <c r="F90" s="14"/>
      <c r="G90" s="14"/>
      <c r="H90" s="14"/>
      <c r="I90" s="14"/>
      <c r="J90" s="14"/>
      <c r="K90" s="14"/>
      <c r="L90" s="14"/>
      <c r="M90" s="14"/>
    </row>
    <row r="91" spans="1:13" x14ac:dyDescent="0.2">
      <c r="A91" s="18" t="s">
        <v>52</v>
      </c>
      <c r="B91" s="14">
        <f>SUM(B93:B99)</f>
        <v>64182651.515333921</v>
      </c>
      <c r="C91" s="14">
        <f t="shared" ref="C91:M91" si="4">SUM(C93:C99)</f>
        <v>68442995.420494661</v>
      </c>
      <c r="D91" s="14">
        <f t="shared" si="4"/>
        <v>69356493.50659138</v>
      </c>
      <c r="E91" s="14">
        <f t="shared" si="4"/>
        <v>69502312.581832871</v>
      </c>
      <c r="F91" s="14">
        <f t="shared" si="4"/>
        <v>67189159.802605391</v>
      </c>
      <c r="G91" s="14">
        <f t="shared" si="4"/>
        <v>68224666.858940512</v>
      </c>
      <c r="H91" s="14">
        <f t="shared" si="4"/>
        <v>71693978.82032375</v>
      </c>
      <c r="I91" s="14">
        <f t="shared" si="4"/>
        <v>74751187.770661265</v>
      </c>
      <c r="J91" s="14">
        <f t="shared" si="4"/>
        <v>76684803.972653627</v>
      </c>
      <c r="K91" s="14">
        <f t="shared" si="4"/>
        <v>80933841.426754415</v>
      </c>
      <c r="L91" s="14">
        <f t="shared" si="4"/>
        <v>76551283.950550318</v>
      </c>
      <c r="M91" s="14">
        <f t="shared" si="4"/>
        <v>102578408.15926655</v>
      </c>
    </row>
    <row r="92" spans="1:13" x14ac:dyDescent="0.2">
      <c r="A92" s="18"/>
      <c r="B92" s="14"/>
      <c r="C92" s="14"/>
      <c r="D92" s="14"/>
      <c r="E92" s="14"/>
      <c r="F92" s="14"/>
      <c r="G92" s="14"/>
      <c r="H92" s="14"/>
      <c r="I92" s="14"/>
      <c r="J92" s="14"/>
      <c r="K92" s="14"/>
      <c r="L92" s="14"/>
      <c r="M92" s="14"/>
    </row>
    <row r="93" spans="1:13" x14ac:dyDescent="0.2">
      <c r="A93" s="12" t="s">
        <v>53</v>
      </c>
      <c r="B93" s="12">
        <v>0</v>
      </c>
      <c r="C93" s="12">
        <v>0</v>
      </c>
      <c r="D93" s="12">
        <v>0</v>
      </c>
      <c r="E93" s="12">
        <v>0</v>
      </c>
      <c r="F93" s="12">
        <v>0</v>
      </c>
      <c r="G93" s="12">
        <v>0</v>
      </c>
      <c r="H93" s="12">
        <v>0</v>
      </c>
      <c r="I93" s="12">
        <v>0</v>
      </c>
      <c r="J93" s="12">
        <v>0</v>
      </c>
      <c r="K93" s="12">
        <v>0</v>
      </c>
      <c r="L93" s="14">
        <v>0</v>
      </c>
      <c r="M93" s="14">
        <v>0</v>
      </c>
    </row>
    <row r="94" spans="1:13" x14ac:dyDescent="0.2">
      <c r="A94" s="18" t="s">
        <v>1</v>
      </c>
      <c r="B94" s="14">
        <v>0</v>
      </c>
      <c r="C94" s="14">
        <v>0</v>
      </c>
      <c r="D94" s="14">
        <v>0</v>
      </c>
      <c r="E94" s="14">
        <v>0</v>
      </c>
      <c r="F94" s="14">
        <v>0</v>
      </c>
      <c r="G94" s="14">
        <v>0</v>
      </c>
      <c r="H94" s="14">
        <v>0</v>
      </c>
      <c r="I94" s="14">
        <v>0</v>
      </c>
      <c r="J94" s="14">
        <v>0</v>
      </c>
      <c r="K94" s="14">
        <v>0</v>
      </c>
      <c r="L94" s="14">
        <v>0</v>
      </c>
      <c r="M94" s="14">
        <v>14913102.563599998</v>
      </c>
    </row>
    <row r="95" spans="1:13" x14ac:dyDescent="0.2">
      <c r="A95" s="12" t="s">
        <v>0</v>
      </c>
      <c r="B95" s="12">
        <v>49008687.118005</v>
      </c>
      <c r="C95" s="12">
        <v>51409000.572104007</v>
      </c>
      <c r="D95" s="12">
        <v>53674224.581905998</v>
      </c>
      <c r="E95" s="12">
        <v>54737383.031613998</v>
      </c>
      <c r="F95" s="12">
        <v>52453576.589547999</v>
      </c>
      <c r="G95" s="12">
        <v>53495070.168734998</v>
      </c>
      <c r="H95" s="12">
        <v>56661504.034961</v>
      </c>
      <c r="I95" s="12">
        <v>59389321.140223868</v>
      </c>
      <c r="J95" s="12">
        <v>60086564.673955016</v>
      </c>
      <c r="K95" s="12">
        <v>62730943.408684269</v>
      </c>
      <c r="L95" s="14">
        <v>57394559.550353073</v>
      </c>
      <c r="M95" s="14">
        <v>66825492.541639261</v>
      </c>
    </row>
    <row r="96" spans="1:13" x14ac:dyDescent="0.2">
      <c r="A96" s="18" t="s">
        <v>54</v>
      </c>
      <c r="B96" s="14">
        <v>0</v>
      </c>
      <c r="C96" s="14">
        <v>0</v>
      </c>
      <c r="D96" s="14">
        <v>0</v>
      </c>
      <c r="E96" s="14">
        <v>0</v>
      </c>
      <c r="F96" s="14">
        <v>0</v>
      </c>
      <c r="G96" s="14">
        <v>0</v>
      </c>
      <c r="H96" s="14">
        <v>0</v>
      </c>
      <c r="I96" s="14">
        <v>0</v>
      </c>
      <c r="J96" s="14">
        <v>0</v>
      </c>
      <c r="K96" s="14">
        <v>0</v>
      </c>
      <c r="L96" s="14">
        <v>0</v>
      </c>
      <c r="M96" s="14">
        <v>0</v>
      </c>
    </row>
    <row r="97" spans="1:13" x14ac:dyDescent="0.2">
      <c r="A97" s="18" t="s">
        <v>55</v>
      </c>
      <c r="B97" s="14">
        <v>15173964.397328924</v>
      </c>
      <c r="C97" s="14">
        <v>17033994.848390657</v>
      </c>
      <c r="D97" s="14">
        <v>15682268.924685379</v>
      </c>
      <c r="E97" s="14">
        <v>14764929.550218875</v>
      </c>
      <c r="F97" s="14">
        <v>14735583.213057395</v>
      </c>
      <c r="G97" s="14">
        <v>14729596.690205507</v>
      </c>
      <c r="H97" s="14">
        <v>15032474.785362754</v>
      </c>
      <c r="I97" s="14">
        <v>15361866.6304374</v>
      </c>
      <c r="J97" s="14">
        <v>16598239.298698613</v>
      </c>
      <c r="K97" s="14">
        <v>18202898.018070146</v>
      </c>
      <c r="L97" s="14">
        <v>19156724.400197241</v>
      </c>
      <c r="M97" s="14">
        <v>20839813.054027285</v>
      </c>
    </row>
    <row r="98" spans="1:13" x14ac:dyDescent="0.2">
      <c r="A98" s="18" t="s">
        <v>56</v>
      </c>
      <c r="B98" s="14">
        <v>0</v>
      </c>
      <c r="C98" s="14">
        <v>0</v>
      </c>
      <c r="D98" s="14">
        <v>0</v>
      </c>
      <c r="E98" s="14">
        <v>0</v>
      </c>
      <c r="F98" s="14">
        <v>0</v>
      </c>
      <c r="G98" s="14">
        <v>0</v>
      </c>
      <c r="H98" s="14">
        <v>0</v>
      </c>
      <c r="I98" s="14">
        <v>0</v>
      </c>
      <c r="J98" s="14">
        <v>0</v>
      </c>
      <c r="K98" s="14">
        <v>0</v>
      </c>
      <c r="L98" s="14">
        <v>0</v>
      </c>
      <c r="M98" s="14">
        <v>0</v>
      </c>
    </row>
    <row r="99" spans="1:13" x14ac:dyDescent="0.2">
      <c r="A99" s="18" t="s">
        <v>57</v>
      </c>
      <c r="B99" s="14">
        <v>0</v>
      </c>
      <c r="C99" s="14">
        <v>0</v>
      </c>
      <c r="D99" s="14">
        <v>0</v>
      </c>
      <c r="E99" s="14">
        <v>0</v>
      </c>
      <c r="F99" s="14">
        <v>0</v>
      </c>
      <c r="G99" s="14">
        <v>0</v>
      </c>
      <c r="H99" s="14">
        <v>0</v>
      </c>
      <c r="I99" s="14">
        <v>0</v>
      </c>
      <c r="J99" s="14">
        <v>0</v>
      </c>
      <c r="K99" s="14">
        <v>0</v>
      </c>
      <c r="L99" s="14">
        <v>0</v>
      </c>
      <c r="M99" s="14">
        <v>0</v>
      </c>
    </row>
    <row r="100" spans="1:13" ht="12" thickBot="1" x14ac:dyDescent="0.25">
      <c r="A100" s="18"/>
      <c r="B100" s="14"/>
      <c r="C100" s="14"/>
      <c r="D100" s="14"/>
      <c r="E100" s="14"/>
      <c r="F100" s="14"/>
      <c r="G100" s="14"/>
      <c r="H100" s="14"/>
      <c r="I100" s="14"/>
      <c r="J100" s="14"/>
      <c r="K100" s="14"/>
      <c r="L100" s="14"/>
      <c r="M100" s="14"/>
    </row>
    <row r="101" spans="1:13" ht="12.75" thickTop="1" thickBot="1" x14ac:dyDescent="0.25">
      <c r="A101" s="100" t="s">
        <v>58</v>
      </c>
      <c r="B101" s="101">
        <f>B61+B91</f>
        <v>90634990.663221017</v>
      </c>
      <c r="C101" s="101">
        <f t="shared" ref="C101:M101" si="5">C61+C91</f>
        <v>95308761.022078633</v>
      </c>
      <c r="D101" s="101">
        <f t="shared" si="5"/>
        <v>96195016.59037742</v>
      </c>
      <c r="E101" s="101">
        <f t="shared" si="5"/>
        <v>97031050.414788514</v>
      </c>
      <c r="F101" s="101">
        <f t="shared" si="5"/>
        <v>94949728.215514883</v>
      </c>
      <c r="G101" s="101">
        <f t="shared" si="5"/>
        <v>96660951.719272628</v>
      </c>
      <c r="H101" s="101">
        <f t="shared" si="5"/>
        <v>100693435.24706262</v>
      </c>
      <c r="I101" s="101">
        <f t="shared" si="5"/>
        <v>104331454.21659839</v>
      </c>
      <c r="J101" s="101">
        <f t="shared" si="5"/>
        <v>113575306.85442987</v>
      </c>
      <c r="K101" s="101">
        <f t="shared" si="5"/>
        <v>118842775.17430536</v>
      </c>
      <c r="L101" s="101">
        <f t="shared" si="5"/>
        <v>113663028.7525602</v>
      </c>
      <c r="M101" s="101">
        <f t="shared" si="5"/>
        <v>192065037.28894186</v>
      </c>
    </row>
    <row r="102" spans="1:13" ht="12" thickBot="1" x14ac:dyDescent="0.25">
      <c r="A102" s="98" t="s">
        <v>5</v>
      </c>
      <c r="B102" s="102">
        <v>0.77985783385866592</v>
      </c>
      <c r="C102" s="102">
        <v>0.80161423127470532</v>
      </c>
      <c r="D102" s="102">
        <v>0.80206361052875297</v>
      </c>
      <c r="E102" s="102">
        <v>0.8036006796600893</v>
      </c>
      <c r="F102" s="102">
        <v>0.801607064512742</v>
      </c>
      <c r="G102" s="102">
        <v>0.8002554949795857</v>
      </c>
      <c r="H102" s="102">
        <v>0.80448261700001888</v>
      </c>
      <c r="I102" s="102">
        <v>0.82058575054529326</v>
      </c>
      <c r="J102" s="102">
        <v>0.8307115903638137</v>
      </c>
      <c r="K102" s="102">
        <v>0.82831501365391336</v>
      </c>
      <c r="L102" s="102">
        <v>0.80521284404380788</v>
      </c>
      <c r="M102" s="102">
        <v>0.85125341017272294</v>
      </c>
    </row>
    <row r="103" spans="1:13" ht="12" thickTop="1" x14ac:dyDescent="0.2">
      <c r="A103" s="149" t="s">
        <v>71</v>
      </c>
      <c r="B103" s="149"/>
      <c r="C103" s="149"/>
      <c r="D103" s="149"/>
      <c r="E103" s="26"/>
      <c r="F103" s="26"/>
      <c r="G103" s="26"/>
      <c r="H103" s="26"/>
      <c r="I103" s="26"/>
      <c r="J103" s="26"/>
      <c r="K103" s="26"/>
      <c r="L103" s="26"/>
      <c r="M103" s="26"/>
    </row>
    <row r="104" spans="1:13" ht="12.75" x14ac:dyDescent="0.2">
      <c r="A104" s="8"/>
      <c r="B104" s="14"/>
      <c r="C104" s="14"/>
      <c r="D104" s="14"/>
      <c r="E104" s="14"/>
      <c r="F104" s="14"/>
      <c r="G104" s="14"/>
      <c r="H104" s="14"/>
      <c r="I104" s="14"/>
      <c r="J104" s="14"/>
      <c r="K104" s="14"/>
      <c r="L104" s="14"/>
      <c r="M104" s="14"/>
    </row>
    <row r="105" spans="1:13" x14ac:dyDescent="0.2">
      <c r="B105" s="12"/>
      <c r="C105" s="12"/>
      <c r="D105" s="12"/>
      <c r="E105" s="12"/>
      <c r="F105" s="12"/>
      <c r="G105" s="12"/>
      <c r="H105" s="12"/>
      <c r="I105" s="12"/>
      <c r="J105" s="12"/>
      <c r="K105" s="12"/>
      <c r="L105" s="12"/>
      <c r="M105" s="12"/>
    </row>
    <row r="106" spans="1:13" ht="13.5" thickBot="1" x14ac:dyDescent="0.25">
      <c r="A106" s="158" t="s">
        <v>4</v>
      </c>
      <c r="B106" s="158"/>
      <c r="C106" s="158"/>
      <c r="D106" s="158"/>
      <c r="E106" s="158"/>
      <c r="F106" s="158"/>
      <c r="G106" s="158"/>
      <c r="H106" s="158"/>
      <c r="I106" s="158"/>
      <c r="J106" s="158"/>
      <c r="K106" s="158"/>
      <c r="L106" s="158"/>
      <c r="M106" s="158"/>
    </row>
    <row r="107" spans="1:13" ht="12" thickTop="1" x14ac:dyDescent="0.2">
      <c r="A107" s="54" t="s">
        <v>22</v>
      </c>
      <c r="B107" s="58">
        <v>1997</v>
      </c>
      <c r="C107" s="58">
        <v>1997</v>
      </c>
      <c r="D107" s="58">
        <v>1997</v>
      </c>
      <c r="E107" s="58">
        <v>1997</v>
      </c>
      <c r="F107" s="58">
        <v>1997</v>
      </c>
      <c r="G107" s="58">
        <v>1997</v>
      </c>
      <c r="H107" s="58">
        <v>1997</v>
      </c>
      <c r="I107" s="58">
        <v>1997</v>
      </c>
      <c r="J107" s="58">
        <v>1997</v>
      </c>
      <c r="K107" s="58">
        <v>1997</v>
      </c>
      <c r="L107" s="58">
        <v>1997</v>
      </c>
      <c r="M107" s="58">
        <v>1997</v>
      </c>
    </row>
    <row r="108" spans="1:13" ht="12" thickBot="1" x14ac:dyDescent="0.25">
      <c r="A108" s="43" t="s">
        <v>23</v>
      </c>
      <c r="B108" s="43" t="s">
        <v>8</v>
      </c>
      <c r="C108" s="41" t="s">
        <v>9</v>
      </c>
      <c r="D108" s="43" t="s">
        <v>20</v>
      </c>
      <c r="E108" s="43" t="s">
        <v>11</v>
      </c>
      <c r="F108" s="43" t="s">
        <v>12</v>
      </c>
      <c r="G108" s="43" t="s">
        <v>13</v>
      </c>
      <c r="H108" s="43" t="s">
        <v>14</v>
      </c>
      <c r="I108" s="43" t="s">
        <v>15</v>
      </c>
      <c r="J108" s="43" t="s">
        <v>16</v>
      </c>
      <c r="K108" s="43" t="s">
        <v>17</v>
      </c>
      <c r="L108" s="43" t="s">
        <v>18</v>
      </c>
      <c r="M108" s="43" t="s">
        <v>19</v>
      </c>
    </row>
    <row r="109" spans="1:13" ht="12" thickTop="1" x14ac:dyDescent="0.2">
      <c r="A109" s="19" t="s">
        <v>24</v>
      </c>
      <c r="B109" s="13">
        <f>SUM(B111:B137)</f>
        <v>5397141.168625582</v>
      </c>
      <c r="C109" s="13">
        <f t="shared" ref="C109:M109" si="6">SUM(C111:C137)</f>
        <v>5445139.4183503296</v>
      </c>
      <c r="D109" s="13">
        <f t="shared" si="6"/>
        <v>5520574.8117719544</v>
      </c>
      <c r="E109" s="13">
        <f t="shared" si="6"/>
        <v>5575575.0373753887</v>
      </c>
      <c r="F109" s="13">
        <f t="shared" si="6"/>
        <v>5629024.8990838965</v>
      </c>
      <c r="G109" s="13">
        <f t="shared" si="6"/>
        <v>5687019.6500854883</v>
      </c>
      <c r="H109" s="13">
        <f t="shared" si="6"/>
        <v>5734105.8418146726</v>
      </c>
      <c r="I109" s="13">
        <f t="shared" si="6"/>
        <v>4514487.6642213576</v>
      </c>
      <c r="J109" s="13">
        <f t="shared" si="6"/>
        <v>4555939.0012490321</v>
      </c>
      <c r="K109" s="13">
        <f t="shared" si="6"/>
        <v>4600052.0092596151</v>
      </c>
      <c r="L109" s="13">
        <f t="shared" si="6"/>
        <v>4648240.5959352953</v>
      </c>
      <c r="M109" s="13">
        <f t="shared" si="6"/>
        <v>12751770.022393787</v>
      </c>
    </row>
    <row r="110" spans="1:13" x14ac:dyDescent="0.2">
      <c r="A110" s="12"/>
      <c r="B110" s="12"/>
      <c r="C110" s="12"/>
      <c r="D110" s="12"/>
      <c r="E110" s="12"/>
      <c r="F110" s="12"/>
      <c r="G110" s="12"/>
      <c r="H110" s="12"/>
      <c r="I110" s="12"/>
      <c r="J110" s="12"/>
      <c r="K110" s="12"/>
      <c r="L110" s="14"/>
      <c r="M110" s="14"/>
    </row>
    <row r="111" spans="1:13" x14ac:dyDescent="0.2">
      <c r="A111" s="18" t="s">
        <v>25</v>
      </c>
      <c r="B111" s="14">
        <v>0</v>
      </c>
      <c r="C111" s="14">
        <v>0</v>
      </c>
      <c r="D111" s="14">
        <v>0</v>
      </c>
      <c r="E111" s="14">
        <v>0</v>
      </c>
      <c r="F111" s="14">
        <v>0</v>
      </c>
      <c r="G111" s="14">
        <v>0</v>
      </c>
      <c r="H111" s="14">
        <v>0</v>
      </c>
      <c r="I111" s="14">
        <v>0</v>
      </c>
      <c r="J111" s="14">
        <v>0</v>
      </c>
      <c r="K111" s="14">
        <v>0</v>
      </c>
      <c r="L111" s="14">
        <v>0</v>
      </c>
      <c r="M111" s="14">
        <v>0</v>
      </c>
    </row>
    <row r="112" spans="1:13" x14ac:dyDescent="0.2">
      <c r="A112" s="18" t="s">
        <v>26</v>
      </c>
      <c r="B112" s="14">
        <v>0</v>
      </c>
      <c r="C112" s="14">
        <v>0</v>
      </c>
      <c r="D112" s="14">
        <v>0</v>
      </c>
      <c r="E112" s="14">
        <v>0</v>
      </c>
      <c r="F112" s="14">
        <v>0</v>
      </c>
      <c r="G112" s="14">
        <v>0</v>
      </c>
      <c r="H112" s="14">
        <v>0</v>
      </c>
      <c r="I112" s="14">
        <v>0</v>
      </c>
      <c r="J112" s="14">
        <v>0</v>
      </c>
      <c r="K112" s="14">
        <v>0</v>
      </c>
      <c r="L112" s="14">
        <v>0</v>
      </c>
      <c r="M112" s="14">
        <v>0</v>
      </c>
    </row>
    <row r="113" spans="1:13" x14ac:dyDescent="0.2">
      <c r="A113" s="18" t="s">
        <v>27</v>
      </c>
      <c r="B113" s="14">
        <v>0</v>
      </c>
      <c r="C113" s="14">
        <v>0</v>
      </c>
      <c r="D113" s="14">
        <v>0</v>
      </c>
      <c r="E113" s="14">
        <v>0</v>
      </c>
      <c r="F113" s="14">
        <v>0</v>
      </c>
      <c r="G113" s="14">
        <v>0</v>
      </c>
      <c r="H113" s="14">
        <v>0</v>
      </c>
      <c r="I113" s="14">
        <v>0</v>
      </c>
      <c r="J113" s="14">
        <v>0</v>
      </c>
      <c r="K113" s="14">
        <v>0</v>
      </c>
      <c r="L113" s="14">
        <v>0</v>
      </c>
      <c r="M113" s="14">
        <v>0</v>
      </c>
    </row>
    <row r="114" spans="1:13" x14ac:dyDescent="0.2">
      <c r="A114" s="18" t="s">
        <v>28</v>
      </c>
      <c r="B114" s="14">
        <v>0</v>
      </c>
      <c r="C114" s="14">
        <v>0</v>
      </c>
      <c r="D114" s="14">
        <v>0</v>
      </c>
      <c r="E114" s="14">
        <v>0</v>
      </c>
      <c r="F114" s="14">
        <v>0</v>
      </c>
      <c r="G114" s="14">
        <v>0</v>
      </c>
      <c r="H114" s="14">
        <v>0</v>
      </c>
      <c r="I114" s="14">
        <v>0</v>
      </c>
      <c r="J114" s="14">
        <v>0</v>
      </c>
      <c r="K114" s="14">
        <v>0</v>
      </c>
      <c r="L114" s="14">
        <v>0</v>
      </c>
      <c r="M114" s="14">
        <v>0</v>
      </c>
    </row>
    <row r="115" spans="1:13" x14ac:dyDescent="0.2">
      <c r="A115" s="18" t="s">
        <v>29</v>
      </c>
      <c r="B115" s="14">
        <v>0</v>
      </c>
      <c r="C115" s="14">
        <v>0</v>
      </c>
      <c r="D115" s="14">
        <v>0</v>
      </c>
      <c r="E115" s="14">
        <v>0</v>
      </c>
      <c r="F115" s="14">
        <v>0</v>
      </c>
      <c r="G115" s="14">
        <v>0</v>
      </c>
      <c r="H115" s="14">
        <v>0</v>
      </c>
      <c r="I115" s="14">
        <v>0</v>
      </c>
      <c r="J115" s="14">
        <v>0</v>
      </c>
      <c r="K115" s="14">
        <v>0</v>
      </c>
      <c r="L115" s="14">
        <v>0</v>
      </c>
      <c r="M115" s="14">
        <v>0</v>
      </c>
    </row>
    <row r="116" spans="1:13" x14ac:dyDescent="0.2">
      <c r="A116" s="18" t="s">
        <v>30</v>
      </c>
      <c r="B116" s="14">
        <v>0</v>
      </c>
      <c r="C116" s="14">
        <v>0</v>
      </c>
      <c r="D116" s="14">
        <v>0</v>
      </c>
      <c r="E116" s="14">
        <v>0</v>
      </c>
      <c r="F116" s="14">
        <v>0</v>
      </c>
      <c r="G116" s="14">
        <v>0</v>
      </c>
      <c r="H116" s="14">
        <v>0</v>
      </c>
      <c r="I116" s="14">
        <v>0</v>
      </c>
      <c r="J116" s="14">
        <v>0</v>
      </c>
      <c r="K116" s="14">
        <v>0</v>
      </c>
      <c r="L116" s="14">
        <v>0</v>
      </c>
      <c r="M116" s="14">
        <v>0</v>
      </c>
    </row>
    <row r="117" spans="1:13" x14ac:dyDescent="0.2">
      <c r="A117" s="18" t="s">
        <v>31</v>
      </c>
      <c r="B117" s="14">
        <v>0</v>
      </c>
      <c r="C117" s="14">
        <v>0</v>
      </c>
      <c r="D117" s="14">
        <v>0</v>
      </c>
      <c r="E117" s="14">
        <v>0</v>
      </c>
      <c r="F117" s="14">
        <v>0</v>
      </c>
      <c r="G117" s="14">
        <v>0</v>
      </c>
      <c r="H117" s="14">
        <v>0</v>
      </c>
      <c r="I117" s="14">
        <v>0</v>
      </c>
      <c r="J117" s="14">
        <v>0</v>
      </c>
      <c r="K117" s="14">
        <v>0</v>
      </c>
      <c r="L117" s="14">
        <v>0</v>
      </c>
      <c r="M117" s="14">
        <v>8046767.7710239999</v>
      </c>
    </row>
    <row r="118" spans="1:13" x14ac:dyDescent="0.2">
      <c r="A118" s="18" t="s">
        <v>32</v>
      </c>
      <c r="B118" s="14">
        <v>0</v>
      </c>
      <c r="C118" s="14">
        <v>0</v>
      </c>
      <c r="D118" s="14">
        <v>0</v>
      </c>
      <c r="E118" s="14">
        <v>0</v>
      </c>
      <c r="F118" s="14">
        <v>0</v>
      </c>
      <c r="G118" s="14">
        <v>0</v>
      </c>
      <c r="H118" s="14">
        <v>0</v>
      </c>
      <c r="I118" s="14">
        <v>0</v>
      </c>
      <c r="J118" s="14">
        <v>0</v>
      </c>
      <c r="K118" s="14">
        <v>0</v>
      </c>
      <c r="L118" s="14">
        <v>0</v>
      </c>
      <c r="M118" s="14">
        <v>0</v>
      </c>
    </row>
    <row r="119" spans="1:13" x14ac:dyDescent="0.2">
      <c r="A119" s="18" t="s">
        <v>33</v>
      </c>
      <c r="B119" s="14">
        <v>0</v>
      </c>
      <c r="C119" s="14">
        <v>0</v>
      </c>
      <c r="D119" s="14">
        <v>0</v>
      </c>
      <c r="E119" s="14">
        <v>0</v>
      </c>
      <c r="F119" s="14">
        <v>0</v>
      </c>
      <c r="G119" s="14">
        <v>0</v>
      </c>
      <c r="H119" s="14">
        <v>0</v>
      </c>
      <c r="I119" s="14">
        <v>0</v>
      </c>
      <c r="J119" s="14">
        <v>0</v>
      </c>
      <c r="K119" s="14">
        <v>0</v>
      </c>
      <c r="L119" s="14">
        <v>0</v>
      </c>
      <c r="M119" s="14">
        <v>0</v>
      </c>
    </row>
    <row r="120" spans="1:13" x14ac:dyDescent="0.2">
      <c r="A120" s="18" t="s">
        <v>34</v>
      </c>
      <c r="B120" s="14">
        <v>0</v>
      </c>
      <c r="C120" s="14">
        <v>0</v>
      </c>
      <c r="D120" s="14">
        <v>0</v>
      </c>
      <c r="E120" s="14">
        <v>0</v>
      </c>
      <c r="F120" s="14">
        <v>0</v>
      </c>
      <c r="G120" s="14">
        <v>0</v>
      </c>
      <c r="H120" s="14">
        <v>0</v>
      </c>
      <c r="I120" s="14">
        <v>0</v>
      </c>
      <c r="J120" s="14">
        <v>0</v>
      </c>
      <c r="K120" s="14">
        <v>0</v>
      </c>
      <c r="L120" s="14">
        <v>0</v>
      </c>
      <c r="M120" s="14">
        <v>0</v>
      </c>
    </row>
    <row r="121" spans="1:13" x14ac:dyDescent="0.2">
      <c r="A121" s="18" t="s">
        <v>35</v>
      </c>
      <c r="B121" s="14"/>
      <c r="C121" s="14"/>
      <c r="D121" s="14"/>
      <c r="E121" s="14"/>
      <c r="F121" s="14"/>
      <c r="G121" s="14"/>
      <c r="H121" s="14"/>
      <c r="I121" s="14"/>
      <c r="J121" s="14"/>
      <c r="K121" s="14"/>
      <c r="L121" s="14"/>
      <c r="M121" s="14">
        <v>0</v>
      </c>
    </row>
    <row r="122" spans="1:13" x14ac:dyDescent="0.2">
      <c r="A122" s="18" t="s">
        <v>36</v>
      </c>
      <c r="B122" s="14">
        <v>0</v>
      </c>
      <c r="C122" s="14">
        <v>0</v>
      </c>
      <c r="D122" s="14">
        <v>0</v>
      </c>
      <c r="E122" s="14">
        <v>0</v>
      </c>
      <c r="F122" s="14">
        <v>0</v>
      </c>
      <c r="G122" s="14">
        <v>0</v>
      </c>
      <c r="H122" s="14">
        <v>0</v>
      </c>
      <c r="I122" s="14">
        <v>0</v>
      </c>
      <c r="J122" s="14">
        <v>0</v>
      </c>
      <c r="K122" s="14">
        <v>0</v>
      </c>
      <c r="L122" s="14">
        <v>0</v>
      </c>
      <c r="M122" s="14">
        <v>0</v>
      </c>
    </row>
    <row r="123" spans="1:13" x14ac:dyDescent="0.2">
      <c r="A123" s="18" t="s">
        <v>37</v>
      </c>
      <c r="B123" s="14">
        <v>0</v>
      </c>
      <c r="C123" s="14">
        <v>0</v>
      </c>
      <c r="D123" s="14">
        <v>0</v>
      </c>
      <c r="E123" s="14">
        <v>0</v>
      </c>
      <c r="F123" s="14">
        <v>0</v>
      </c>
      <c r="G123" s="14">
        <v>0</v>
      </c>
      <c r="H123" s="14">
        <v>0</v>
      </c>
      <c r="I123" s="14">
        <v>0</v>
      </c>
      <c r="J123" s="14">
        <v>0</v>
      </c>
      <c r="K123" s="14">
        <v>0</v>
      </c>
      <c r="L123" s="14">
        <v>0</v>
      </c>
      <c r="M123" s="14">
        <v>0</v>
      </c>
    </row>
    <row r="124" spans="1:13" x14ac:dyDescent="0.2">
      <c r="A124" s="18" t="s">
        <v>38</v>
      </c>
      <c r="B124" s="14">
        <v>0</v>
      </c>
      <c r="C124" s="14">
        <v>0</v>
      </c>
      <c r="D124" s="14">
        <v>0</v>
      </c>
      <c r="E124" s="14">
        <v>0</v>
      </c>
      <c r="F124" s="14">
        <v>0</v>
      </c>
      <c r="G124" s="14">
        <v>0</v>
      </c>
      <c r="H124" s="14">
        <v>0</v>
      </c>
      <c r="I124" s="14">
        <v>0</v>
      </c>
      <c r="J124" s="14">
        <v>0</v>
      </c>
      <c r="K124" s="14">
        <v>0</v>
      </c>
      <c r="L124" s="14">
        <v>0</v>
      </c>
      <c r="M124" s="14">
        <v>0</v>
      </c>
    </row>
    <row r="125" spans="1:13" x14ac:dyDescent="0.2">
      <c r="A125" s="18" t="s">
        <v>39</v>
      </c>
      <c r="B125" s="14">
        <v>2436682.390742592</v>
      </c>
      <c r="C125" s="14">
        <v>2458257.8416967876</v>
      </c>
      <c r="D125" s="14">
        <v>2499059.3300242741</v>
      </c>
      <c r="E125" s="14">
        <v>2528638.5323524317</v>
      </c>
      <c r="F125" s="14">
        <v>2546733.318987492</v>
      </c>
      <c r="G125" s="14">
        <v>2577758.8502040659</v>
      </c>
      <c r="H125" s="14">
        <v>2593108.1548704244</v>
      </c>
      <c r="I125" s="14">
        <v>2608564.9240026004</v>
      </c>
      <c r="J125" s="14">
        <v>2633943.4326733863</v>
      </c>
      <c r="K125" s="14">
        <v>2657762.4002956562</v>
      </c>
      <c r="L125" s="14">
        <v>2686826.4002090823</v>
      </c>
      <c r="M125" s="14">
        <v>2723465.5128410761</v>
      </c>
    </row>
    <row r="126" spans="1:13" x14ac:dyDescent="0.2">
      <c r="A126" s="18" t="s">
        <v>40</v>
      </c>
      <c r="B126" s="14">
        <v>0</v>
      </c>
      <c r="C126" s="14">
        <v>0</v>
      </c>
      <c r="D126" s="14">
        <v>0</v>
      </c>
      <c r="E126" s="14">
        <v>0</v>
      </c>
      <c r="F126" s="14">
        <v>0</v>
      </c>
      <c r="G126" s="14">
        <v>0</v>
      </c>
      <c r="H126" s="14">
        <v>0</v>
      </c>
      <c r="I126" s="14">
        <v>0</v>
      </c>
      <c r="J126" s="14">
        <v>0</v>
      </c>
      <c r="K126" s="14">
        <v>0</v>
      </c>
      <c r="L126" s="14">
        <v>0</v>
      </c>
      <c r="M126" s="14">
        <v>0</v>
      </c>
    </row>
    <row r="127" spans="1:13" x14ac:dyDescent="0.2">
      <c r="A127" s="18" t="s">
        <v>41</v>
      </c>
      <c r="B127" s="14">
        <v>0</v>
      </c>
      <c r="C127" s="14">
        <v>0</v>
      </c>
      <c r="D127" s="14">
        <v>0</v>
      </c>
      <c r="E127" s="14">
        <v>0</v>
      </c>
      <c r="F127" s="14">
        <v>0</v>
      </c>
      <c r="G127" s="14">
        <v>0</v>
      </c>
      <c r="H127" s="14">
        <v>0</v>
      </c>
      <c r="I127" s="14">
        <v>0</v>
      </c>
      <c r="J127" s="14">
        <v>0</v>
      </c>
      <c r="K127" s="14">
        <v>0</v>
      </c>
      <c r="L127" s="14">
        <v>0</v>
      </c>
      <c r="M127" s="14">
        <v>0</v>
      </c>
    </row>
    <row r="128" spans="1:13" x14ac:dyDescent="0.2">
      <c r="A128" s="18" t="s">
        <v>42</v>
      </c>
      <c r="B128" s="14">
        <v>0</v>
      </c>
      <c r="C128" s="14">
        <v>0</v>
      </c>
      <c r="D128" s="14">
        <v>0</v>
      </c>
      <c r="E128" s="14">
        <v>0</v>
      </c>
      <c r="F128" s="14">
        <v>0</v>
      </c>
      <c r="G128" s="14">
        <v>0</v>
      </c>
      <c r="H128" s="14">
        <v>0</v>
      </c>
      <c r="I128" s="14">
        <v>0</v>
      </c>
      <c r="J128" s="14">
        <v>0</v>
      </c>
      <c r="K128" s="14">
        <v>0</v>
      </c>
      <c r="L128" s="14">
        <v>0</v>
      </c>
      <c r="M128" s="14">
        <v>0</v>
      </c>
    </row>
    <row r="129" spans="1:13" x14ac:dyDescent="0.2">
      <c r="A129" s="18" t="s">
        <v>43</v>
      </c>
      <c r="B129" s="14">
        <v>0</v>
      </c>
      <c r="C129" s="14">
        <v>0</v>
      </c>
      <c r="D129" s="14">
        <v>0</v>
      </c>
      <c r="E129" s="14">
        <v>0</v>
      </c>
      <c r="F129" s="14">
        <v>0</v>
      </c>
      <c r="G129" s="14">
        <v>0</v>
      </c>
      <c r="H129" s="14">
        <v>0</v>
      </c>
      <c r="I129" s="14">
        <v>0</v>
      </c>
      <c r="J129" s="14">
        <v>0</v>
      </c>
      <c r="K129" s="14">
        <v>0</v>
      </c>
      <c r="L129" s="14">
        <v>0</v>
      </c>
      <c r="M129" s="14">
        <v>0</v>
      </c>
    </row>
    <row r="130" spans="1:13" x14ac:dyDescent="0.2">
      <c r="A130" s="18" t="s">
        <v>44</v>
      </c>
      <c r="B130" s="14">
        <v>2960450.9618907901</v>
      </c>
      <c r="C130" s="14">
        <v>2986873.6703686346</v>
      </c>
      <c r="D130" s="14">
        <v>3021507.478565352</v>
      </c>
      <c r="E130" s="14">
        <v>3046928.4131866083</v>
      </c>
      <c r="F130" s="14">
        <v>3082283.4001056361</v>
      </c>
      <c r="G130" s="14">
        <v>3109252.5306870746</v>
      </c>
      <c r="H130" s="14">
        <v>3140989.3171904129</v>
      </c>
      <c r="I130" s="14">
        <v>1905914.2747865249</v>
      </c>
      <c r="J130" s="14">
        <v>1921987.0104226498</v>
      </c>
      <c r="K130" s="14">
        <v>1942280.9467542751</v>
      </c>
      <c r="L130" s="14">
        <v>1961405.3960066249</v>
      </c>
      <c r="M130" s="14">
        <v>1981527.7750652249</v>
      </c>
    </row>
    <row r="131" spans="1:13" x14ac:dyDescent="0.2">
      <c r="A131" s="18" t="s">
        <v>45</v>
      </c>
      <c r="B131" s="14">
        <v>0</v>
      </c>
      <c r="C131" s="14">
        <v>0</v>
      </c>
      <c r="D131" s="14">
        <v>0</v>
      </c>
      <c r="E131" s="14">
        <v>0</v>
      </c>
      <c r="F131" s="14">
        <v>0</v>
      </c>
      <c r="G131" s="14">
        <v>0</v>
      </c>
      <c r="H131" s="14">
        <v>0</v>
      </c>
      <c r="I131" s="14">
        <v>0</v>
      </c>
      <c r="J131" s="14">
        <v>0</v>
      </c>
      <c r="K131" s="14">
        <v>0</v>
      </c>
      <c r="L131" s="14">
        <v>0</v>
      </c>
      <c r="M131" s="14">
        <v>0</v>
      </c>
    </row>
    <row r="132" spans="1:13" x14ac:dyDescent="0.2">
      <c r="A132" s="18" t="s">
        <v>46</v>
      </c>
      <c r="B132" s="14">
        <v>0</v>
      </c>
      <c r="C132" s="14">
        <v>0</v>
      </c>
      <c r="D132" s="14">
        <v>0</v>
      </c>
      <c r="E132" s="14">
        <v>0</v>
      </c>
      <c r="F132" s="14">
        <v>0</v>
      </c>
      <c r="G132" s="14">
        <v>0</v>
      </c>
      <c r="H132" s="14">
        <v>0</v>
      </c>
      <c r="I132" s="14">
        <v>0</v>
      </c>
      <c r="J132" s="14">
        <v>0</v>
      </c>
      <c r="K132" s="14">
        <v>0</v>
      </c>
      <c r="L132" s="14">
        <v>0</v>
      </c>
      <c r="M132" s="14">
        <v>0</v>
      </c>
    </row>
    <row r="133" spans="1:13" x14ac:dyDescent="0.2">
      <c r="A133" s="18" t="s">
        <v>47</v>
      </c>
      <c r="B133" s="14">
        <v>7.8159921999999993</v>
      </c>
      <c r="C133" s="14">
        <v>7.9062849080000008</v>
      </c>
      <c r="D133" s="14">
        <v>8.0031823279999994</v>
      </c>
      <c r="E133" s="14">
        <v>8.0918363479999993</v>
      </c>
      <c r="F133" s="14">
        <v>8.1799907679999997</v>
      </c>
      <c r="G133" s="14">
        <v>8.2691943479999992</v>
      </c>
      <c r="H133" s="14">
        <v>8.3697538359999992</v>
      </c>
      <c r="I133" s="14">
        <v>8.4654322319999995</v>
      </c>
      <c r="J133" s="14">
        <v>8.5581529960000005</v>
      </c>
      <c r="K133" s="14">
        <v>8.6622096839999987</v>
      </c>
      <c r="L133" s="14">
        <v>8.7997195880000003</v>
      </c>
      <c r="M133" s="14">
        <v>8.9634634879999986</v>
      </c>
    </row>
    <row r="134" spans="1:13" x14ac:dyDescent="0.2">
      <c r="A134" s="18" t="s">
        <v>48</v>
      </c>
      <c r="B134" s="14">
        <v>0</v>
      </c>
      <c r="C134" s="14">
        <v>0</v>
      </c>
      <c r="D134" s="14">
        <v>0</v>
      </c>
      <c r="E134" s="14">
        <v>0</v>
      </c>
      <c r="F134" s="14">
        <v>0</v>
      </c>
      <c r="G134" s="14">
        <v>0</v>
      </c>
      <c r="H134" s="14">
        <v>0</v>
      </c>
      <c r="I134" s="14">
        <v>0</v>
      </c>
      <c r="J134" s="14">
        <v>0</v>
      </c>
      <c r="K134" s="14">
        <v>0</v>
      </c>
      <c r="L134" s="14">
        <v>0</v>
      </c>
      <c r="M134" s="14">
        <v>0</v>
      </c>
    </row>
    <row r="135" spans="1:13" x14ac:dyDescent="0.2">
      <c r="A135" s="18" t="s">
        <v>49</v>
      </c>
      <c r="B135" s="14">
        <v>0</v>
      </c>
      <c r="C135" s="14">
        <v>0</v>
      </c>
      <c r="D135" s="14">
        <v>0</v>
      </c>
      <c r="E135" s="14">
        <v>0</v>
      </c>
      <c r="F135" s="14">
        <v>0</v>
      </c>
      <c r="G135" s="14">
        <v>0</v>
      </c>
      <c r="H135" s="14">
        <v>0</v>
      </c>
      <c r="I135" s="14">
        <v>0</v>
      </c>
      <c r="J135" s="14">
        <v>0</v>
      </c>
      <c r="K135" s="14">
        <v>0</v>
      </c>
      <c r="L135" s="14">
        <v>0</v>
      </c>
      <c r="M135" s="14">
        <v>0</v>
      </c>
    </row>
    <row r="136" spans="1:13" x14ac:dyDescent="0.2">
      <c r="A136" s="18" t="s">
        <v>50</v>
      </c>
      <c r="B136" s="14">
        <v>0</v>
      </c>
      <c r="C136" s="14">
        <v>0</v>
      </c>
      <c r="D136" s="14">
        <v>0</v>
      </c>
      <c r="E136" s="14">
        <v>0</v>
      </c>
      <c r="F136" s="14">
        <v>0</v>
      </c>
      <c r="G136" s="14">
        <v>0</v>
      </c>
      <c r="H136" s="14">
        <v>0</v>
      </c>
      <c r="I136" s="14">
        <v>0</v>
      </c>
      <c r="J136" s="14">
        <v>0</v>
      </c>
      <c r="K136" s="14">
        <v>0</v>
      </c>
      <c r="L136" s="14">
        <v>0</v>
      </c>
      <c r="M136" s="14">
        <v>0</v>
      </c>
    </row>
    <row r="137" spans="1:13" x14ac:dyDescent="0.2">
      <c r="A137" s="18" t="s">
        <v>51</v>
      </c>
      <c r="B137" s="14">
        <v>0</v>
      </c>
      <c r="C137" s="14">
        <v>0</v>
      </c>
      <c r="D137" s="14">
        <v>0</v>
      </c>
      <c r="E137" s="14">
        <v>0</v>
      </c>
      <c r="F137" s="14">
        <v>0</v>
      </c>
      <c r="G137" s="14">
        <v>0</v>
      </c>
      <c r="H137" s="14">
        <v>0</v>
      </c>
      <c r="I137" s="14">
        <v>0</v>
      </c>
      <c r="J137" s="14">
        <v>0</v>
      </c>
      <c r="K137" s="14">
        <v>0</v>
      </c>
      <c r="L137" s="14">
        <v>0</v>
      </c>
      <c r="M137" s="14">
        <v>0</v>
      </c>
    </row>
    <row r="138" spans="1:13" x14ac:dyDescent="0.2">
      <c r="A138" s="12"/>
      <c r="B138" s="12"/>
      <c r="C138" s="12"/>
      <c r="D138" s="12"/>
      <c r="E138" s="12"/>
      <c r="F138" s="12"/>
      <c r="G138" s="12"/>
      <c r="H138" s="12"/>
      <c r="I138" s="12"/>
      <c r="J138" s="12"/>
      <c r="K138" s="12"/>
      <c r="L138" s="14"/>
      <c r="M138" s="14"/>
    </row>
    <row r="139" spans="1:13" x14ac:dyDescent="0.2">
      <c r="A139" s="18" t="s">
        <v>52</v>
      </c>
      <c r="B139" s="14">
        <f>SUM(B141:B147)</f>
        <v>14448941.894797223</v>
      </c>
      <c r="C139" s="14">
        <f t="shared" ref="C139:M139" si="7">SUM(C141:C147)</f>
        <v>12898904.053033147</v>
      </c>
      <c r="D139" s="14">
        <f t="shared" si="7"/>
        <v>13441810.472531248</v>
      </c>
      <c r="E139" s="14">
        <f t="shared" si="7"/>
        <v>13858322.972597379</v>
      </c>
      <c r="F139" s="14">
        <f t="shared" si="7"/>
        <v>14118316.439709496</v>
      </c>
      <c r="G139" s="14">
        <f t="shared" si="7"/>
        <v>15205079.583297959</v>
      </c>
      <c r="H139" s="14">
        <f t="shared" si="7"/>
        <v>16031522.097380921</v>
      </c>
      <c r="I139" s="14">
        <f t="shared" si="7"/>
        <v>16122713.483786674</v>
      </c>
      <c r="J139" s="14">
        <f t="shared" si="7"/>
        <v>16941788.83808098</v>
      </c>
      <c r="K139" s="14">
        <f t="shared" si="7"/>
        <v>18923640.214703605</v>
      </c>
      <c r="L139" s="14">
        <f t="shared" si="7"/>
        <v>22283265.518053412</v>
      </c>
      <c r="M139" s="14">
        <f t="shared" si="7"/>
        <v>20809351.707482286</v>
      </c>
    </row>
    <row r="140" spans="1:13" x14ac:dyDescent="0.2">
      <c r="A140" s="12"/>
      <c r="B140" s="12"/>
      <c r="C140" s="12"/>
      <c r="D140" s="12"/>
      <c r="E140" s="12"/>
      <c r="F140" s="12"/>
      <c r="G140" s="12"/>
      <c r="H140" s="12"/>
      <c r="I140" s="12"/>
      <c r="J140" s="12"/>
      <c r="K140" s="12"/>
      <c r="L140" s="14"/>
      <c r="M140" s="14"/>
    </row>
    <row r="141" spans="1:13" x14ac:dyDescent="0.2">
      <c r="A141" s="18" t="s">
        <v>53</v>
      </c>
      <c r="B141" s="14">
        <v>0</v>
      </c>
      <c r="C141" s="14">
        <v>0</v>
      </c>
      <c r="D141" s="14">
        <v>0</v>
      </c>
      <c r="E141" s="14">
        <v>0</v>
      </c>
      <c r="F141" s="14">
        <v>0</v>
      </c>
      <c r="G141" s="14">
        <v>0</v>
      </c>
      <c r="H141" s="14">
        <v>0</v>
      </c>
      <c r="I141" s="14">
        <v>0</v>
      </c>
      <c r="J141" s="14">
        <v>0</v>
      </c>
      <c r="K141" s="14">
        <v>0</v>
      </c>
      <c r="L141" s="14">
        <v>0</v>
      </c>
      <c r="M141" s="14">
        <v>0</v>
      </c>
    </row>
    <row r="142" spans="1:13" x14ac:dyDescent="0.2">
      <c r="A142" s="18" t="s">
        <v>1</v>
      </c>
      <c r="B142" s="14">
        <v>0</v>
      </c>
      <c r="C142" s="14">
        <v>0</v>
      </c>
      <c r="D142" s="14">
        <v>0</v>
      </c>
      <c r="E142" s="14">
        <v>0</v>
      </c>
      <c r="F142" s="14">
        <v>0</v>
      </c>
      <c r="G142" s="14">
        <v>0</v>
      </c>
      <c r="H142" s="14">
        <v>0</v>
      </c>
      <c r="I142" s="14">
        <v>0</v>
      </c>
      <c r="J142" s="14">
        <v>0</v>
      </c>
      <c r="K142" s="14">
        <v>0</v>
      </c>
      <c r="L142" s="14">
        <v>0</v>
      </c>
      <c r="M142" s="14">
        <v>0</v>
      </c>
    </row>
    <row r="143" spans="1:13" x14ac:dyDescent="0.2">
      <c r="A143" s="18" t="s">
        <v>0</v>
      </c>
      <c r="B143" s="14">
        <v>1534759.7236547999</v>
      </c>
      <c r="C143" s="14">
        <v>4463113.6084216991</v>
      </c>
      <c r="D143" s="14">
        <v>6046951.5050212005</v>
      </c>
      <c r="E143" s="14">
        <v>8923163.5251490008</v>
      </c>
      <c r="F143" s="14">
        <v>9988709.8057826012</v>
      </c>
      <c r="G143" s="14">
        <v>11246208.4066491</v>
      </c>
      <c r="H143" s="14">
        <v>11990891.694149701</v>
      </c>
      <c r="I143" s="14">
        <v>15566109.486420326</v>
      </c>
      <c r="J143" s="14">
        <v>16374995.216412686</v>
      </c>
      <c r="K143" s="14">
        <v>18345667.245765634</v>
      </c>
      <c r="L143" s="14">
        <v>21716654.294158619</v>
      </c>
      <c r="M143" s="14">
        <v>20230916.345592402</v>
      </c>
    </row>
    <row r="144" spans="1:13" x14ac:dyDescent="0.2">
      <c r="A144" s="18" t="s">
        <v>54</v>
      </c>
      <c r="B144" s="14">
        <v>0</v>
      </c>
      <c r="C144" s="14">
        <v>0</v>
      </c>
      <c r="D144" s="14">
        <v>0</v>
      </c>
      <c r="E144" s="14">
        <v>0</v>
      </c>
      <c r="F144" s="14">
        <v>0</v>
      </c>
      <c r="G144" s="14">
        <v>0</v>
      </c>
      <c r="H144" s="14">
        <v>0</v>
      </c>
      <c r="I144" s="14">
        <v>0</v>
      </c>
      <c r="J144" s="14">
        <v>0</v>
      </c>
      <c r="K144" s="14">
        <v>0</v>
      </c>
      <c r="L144" s="14">
        <v>0</v>
      </c>
      <c r="M144" s="14">
        <v>0</v>
      </c>
    </row>
    <row r="145" spans="1:13" x14ac:dyDescent="0.2">
      <c r="A145" s="18" t="s">
        <v>55</v>
      </c>
      <c r="B145" s="14">
        <v>12914182.171142424</v>
      </c>
      <c r="C145" s="14">
        <v>8435790.4446114469</v>
      </c>
      <c r="D145" s="14">
        <v>7394858.9675100474</v>
      </c>
      <c r="E145" s="14">
        <v>4935159.4474483775</v>
      </c>
      <c r="F145" s="14">
        <v>4129606.633926895</v>
      </c>
      <c r="G145" s="14">
        <v>3958871.1766488594</v>
      </c>
      <c r="H145" s="14">
        <v>4040630.4032312208</v>
      </c>
      <c r="I145" s="14">
        <v>556603.99736634898</v>
      </c>
      <c r="J145" s="14">
        <v>566793.62166829302</v>
      </c>
      <c r="K145" s="14">
        <v>577972.96893796895</v>
      </c>
      <c r="L145" s="14">
        <v>566611.22389479307</v>
      </c>
      <c r="M145" s="14">
        <v>578435.36188988213</v>
      </c>
    </row>
    <row r="146" spans="1:13" x14ac:dyDescent="0.2">
      <c r="A146" s="18" t="s">
        <v>56</v>
      </c>
      <c r="B146" s="14">
        <v>0</v>
      </c>
      <c r="C146" s="14">
        <v>0</v>
      </c>
      <c r="D146" s="14">
        <v>0</v>
      </c>
      <c r="E146" s="14">
        <v>0</v>
      </c>
      <c r="F146" s="14">
        <v>0</v>
      </c>
      <c r="G146" s="14">
        <v>0</v>
      </c>
      <c r="H146" s="14">
        <v>0</v>
      </c>
      <c r="I146" s="14">
        <v>0</v>
      </c>
      <c r="J146" s="14">
        <v>0</v>
      </c>
      <c r="K146" s="14">
        <v>0</v>
      </c>
      <c r="L146" s="14">
        <v>0</v>
      </c>
      <c r="M146" s="14">
        <v>0</v>
      </c>
    </row>
    <row r="147" spans="1:13" x14ac:dyDescent="0.2">
      <c r="A147" s="18" t="s">
        <v>57</v>
      </c>
      <c r="B147" s="14">
        <v>0</v>
      </c>
      <c r="C147" s="14">
        <v>0</v>
      </c>
      <c r="D147" s="14">
        <v>0</v>
      </c>
      <c r="E147" s="14">
        <v>0</v>
      </c>
      <c r="F147" s="14">
        <v>0</v>
      </c>
      <c r="G147" s="14">
        <v>0</v>
      </c>
      <c r="H147" s="14">
        <v>0</v>
      </c>
      <c r="I147" s="14">
        <v>0</v>
      </c>
      <c r="J147" s="14">
        <v>0</v>
      </c>
      <c r="K147" s="14">
        <v>0</v>
      </c>
      <c r="L147" s="14">
        <v>0</v>
      </c>
      <c r="M147" s="14">
        <v>0</v>
      </c>
    </row>
    <row r="148" spans="1:13" ht="12" thickBot="1" x14ac:dyDescent="0.25">
      <c r="A148" s="12"/>
      <c r="B148" s="12"/>
      <c r="C148" s="12"/>
      <c r="D148" s="12"/>
      <c r="E148" s="12"/>
      <c r="F148" s="12"/>
      <c r="G148" s="12"/>
      <c r="H148" s="12"/>
      <c r="I148" s="12"/>
      <c r="J148" s="12"/>
      <c r="K148" s="12"/>
      <c r="L148" s="12"/>
      <c r="M148" s="12"/>
    </row>
    <row r="149" spans="1:13" ht="12.75" thickTop="1" thickBot="1" x14ac:dyDescent="0.25">
      <c r="A149" s="94" t="s">
        <v>58</v>
      </c>
      <c r="B149" s="95">
        <f>B109+B139</f>
        <v>19846083.063422807</v>
      </c>
      <c r="C149" s="95">
        <f t="shared" ref="C149:M149" si="8">C109+C139</f>
        <v>18344043.471383475</v>
      </c>
      <c r="D149" s="95">
        <f t="shared" si="8"/>
        <v>18962385.284303203</v>
      </c>
      <c r="E149" s="95">
        <f t="shared" si="8"/>
        <v>19433898.009972766</v>
      </c>
      <c r="F149" s="95">
        <f t="shared" si="8"/>
        <v>19747341.338793393</v>
      </c>
      <c r="G149" s="95">
        <f t="shared" si="8"/>
        <v>20892099.233383447</v>
      </c>
      <c r="H149" s="95">
        <f t="shared" si="8"/>
        <v>21765627.939195596</v>
      </c>
      <c r="I149" s="95">
        <f t="shared" si="8"/>
        <v>20637201.148008034</v>
      </c>
      <c r="J149" s="95">
        <f t="shared" si="8"/>
        <v>21497727.83933001</v>
      </c>
      <c r="K149" s="95">
        <f t="shared" si="8"/>
        <v>23523692.22396322</v>
      </c>
      <c r="L149" s="95">
        <f t="shared" si="8"/>
        <v>26931506.113988709</v>
      </c>
      <c r="M149" s="95">
        <f t="shared" si="8"/>
        <v>33561121.729876071</v>
      </c>
    </row>
    <row r="150" spans="1:13" ht="12" thickBot="1" x14ac:dyDescent="0.25">
      <c r="A150" s="98" t="s">
        <v>6</v>
      </c>
      <c r="B150" s="99">
        <v>0.22014216614133406</v>
      </c>
      <c r="C150" s="99">
        <v>0.19838576872529465</v>
      </c>
      <c r="D150" s="99">
        <v>0.19793638947124706</v>
      </c>
      <c r="E150" s="99">
        <v>0.19639932033991056</v>
      </c>
      <c r="F150" s="99">
        <v>0.19839293548725784</v>
      </c>
      <c r="G150" s="99">
        <v>0.19974450502041435</v>
      </c>
      <c r="H150" s="99">
        <v>0.19551738299998114</v>
      </c>
      <c r="I150" s="99">
        <v>0.17941424945470677</v>
      </c>
      <c r="J150" s="99">
        <v>0.16928840963618644</v>
      </c>
      <c r="K150" s="99">
        <v>0.17168498634608642</v>
      </c>
      <c r="L150" s="99">
        <v>0.19478715595619214</v>
      </c>
      <c r="M150" s="99">
        <v>0.14874658982727693</v>
      </c>
    </row>
    <row r="151" spans="1:13" ht="12" thickTop="1" x14ac:dyDescent="0.2">
      <c r="A151" s="149" t="s">
        <v>71</v>
      </c>
      <c r="B151" s="149"/>
      <c r="C151" s="149"/>
      <c r="D151" s="149"/>
    </row>
    <row r="153" spans="1:13" ht="12.75" x14ac:dyDescent="0.2">
      <c r="A153" s="156"/>
      <c r="B153" s="156"/>
      <c r="C153" s="156"/>
      <c r="D153" s="157"/>
    </row>
    <row r="157" spans="1:13" ht="12.75" x14ac:dyDescent="0.2">
      <c r="A157"/>
      <c r="B157" s="29"/>
    </row>
  </sheetData>
  <mergeCells count="7">
    <mergeCell ref="A9:M9"/>
    <mergeCell ref="A106:M106"/>
    <mergeCell ref="A153:D153"/>
    <mergeCell ref="A151:D151"/>
    <mergeCell ref="A103:D103"/>
    <mergeCell ref="A55:D55"/>
    <mergeCell ref="A58:M58"/>
  </mergeCells>
  <phoneticPr fontId="7" type="noConversion"/>
  <pageMargins left="0.78740157499999996" right="0.78740157499999996" top="0.984251969" bottom="0.984251969" header="0.49212598499999999" footer="0.49212598499999999"/>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58"/>
  <sheetViews>
    <sheetView topLeftCell="I141" workbookViewId="0">
      <selection activeCell="L155" sqref="L155"/>
    </sheetView>
  </sheetViews>
  <sheetFormatPr defaultRowHeight="11.25" x14ac:dyDescent="0.2"/>
  <cols>
    <col min="1" max="1" width="26.140625" style="11" customWidth="1"/>
    <col min="2" max="13" width="15.140625" style="11" bestFit="1" customWidth="1"/>
    <col min="14" max="16384" width="9.140625" style="11"/>
  </cols>
  <sheetData>
    <row r="1" spans="1:13" ht="26.25" x14ac:dyDescent="0.4">
      <c r="A1" s="31" t="s">
        <v>74</v>
      </c>
      <c r="B1" s="32" t="s">
        <v>72</v>
      </c>
      <c r="C1" s="33"/>
      <c r="D1" s="34"/>
      <c r="E1" s="35"/>
      <c r="F1"/>
      <c r="G1"/>
    </row>
    <row r="2" spans="1:13" ht="12.75" x14ac:dyDescent="0.2">
      <c r="A2" s="32"/>
      <c r="B2" s="33"/>
      <c r="C2" s="33"/>
      <c r="D2" s="34"/>
      <c r="E2" s="35"/>
      <c r="F2"/>
      <c r="G2"/>
    </row>
    <row r="3" spans="1:13" ht="12.75" x14ac:dyDescent="0.2">
      <c r="A3" s="36" t="s">
        <v>75</v>
      </c>
      <c r="B3" s="28"/>
      <c r="C3" s="28"/>
      <c r="D3" s="37"/>
      <c r="E3" s="37"/>
      <c r="F3"/>
      <c r="G3"/>
    </row>
    <row r="4" spans="1:13" ht="12.75" x14ac:dyDescent="0.2">
      <c r="A4" s="36" t="s">
        <v>76</v>
      </c>
      <c r="B4" s="28"/>
      <c r="C4" s="28"/>
      <c r="D4" s="37"/>
      <c r="E4" s="37"/>
      <c r="F4"/>
      <c r="G4"/>
    </row>
    <row r="5" spans="1:13" x14ac:dyDescent="0.2">
      <c r="A5" s="17"/>
      <c r="B5" s="17"/>
      <c r="C5" s="17"/>
      <c r="D5" s="17"/>
      <c r="E5" s="17"/>
    </row>
    <row r="6" spans="1:13" ht="12.75" x14ac:dyDescent="0.2">
      <c r="A6" s="28" t="s">
        <v>73</v>
      </c>
      <c r="B6" s="28"/>
      <c r="C6" s="28"/>
      <c r="D6" s="28"/>
      <c r="E6" s="28"/>
    </row>
    <row r="7" spans="1:13" x14ac:dyDescent="0.2">
      <c r="A7" s="123" t="s">
        <v>100</v>
      </c>
      <c r="B7" s="123"/>
      <c r="C7" s="123"/>
      <c r="D7" s="123"/>
      <c r="E7" s="123"/>
    </row>
    <row r="8" spans="1:13" ht="12.75" x14ac:dyDescent="0.2">
      <c r="A8" s="53" t="s">
        <v>59</v>
      </c>
    </row>
    <row r="9" spans="1:13" ht="13.5" thickBot="1" x14ac:dyDescent="0.25">
      <c r="A9" s="155" t="s">
        <v>2</v>
      </c>
      <c r="B9" s="155"/>
      <c r="C9" s="155"/>
      <c r="D9" s="155"/>
      <c r="E9" s="155"/>
      <c r="F9" s="155"/>
      <c r="G9" s="155"/>
      <c r="H9" s="155"/>
      <c r="I9" s="155"/>
      <c r="J9" s="155"/>
      <c r="K9" s="155"/>
      <c r="L9" s="155"/>
      <c r="M9" s="155"/>
    </row>
    <row r="10" spans="1:13" x14ac:dyDescent="0.2">
      <c r="A10" s="115" t="s">
        <v>99</v>
      </c>
      <c r="B10" s="40">
        <v>1998</v>
      </c>
      <c r="C10" s="40">
        <v>1998</v>
      </c>
      <c r="D10" s="40">
        <v>1998</v>
      </c>
      <c r="E10" s="40">
        <v>1998</v>
      </c>
      <c r="F10" s="40">
        <v>1998</v>
      </c>
      <c r="G10" s="40">
        <v>1998</v>
      </c>
      <c r="H10" s="40">
        <v>1998</v>
      </c>
      <c r="I10" s="40">
        <v>1998</v>
      </c>
      <c r="J10" s="40">
        <v>1998</v>
      </c>
      <c r="K10" s="40">
        <v>1998</v>
      </c>
      <c r="L10" s="40">
        <v>1998</v>
      </c>
      <c r="M10" s="40">
        <v>1998</v>
      </c>
    </row>
    <row r="11" spans="1:13" ht="12" thickBot="1" x14ac:dyDescent="0.25">
      <c r="A11" s="116" t="s">
        <v>23</v>
      </c>
      <c r="B11" s="68" t="s">
        <v>8</v>
      </c>
      <c r="C11" s="68" t="s">
        <v>9</v>
      </c>
      <c r="D11" s="68" t="s">
        <v>10</v>
      </c>
      <c r="E11" s="68" t="s">
        <v>11</v>
      </c>
      <c r="F11" s="68" t="s">
        <v>12</v>
      </c>
      <c r="G11" s="68" t="s">
        <v>13</v>
      </c>
      <c r="H11" s="68" t="s">
        <v>14</v>
      </c>
      <c r="I11" s="68" t="s">
        <v>15</v>
      </c>
      <c r="J11" s="68" t="s">
        <v>16</v>
      </c>
      <c r="K11" s="68" t="s">
        <v>17</v>
      </c>
      <c r="L11" s="68" t="s">
        <v>18</v>
      </c>
      <c r="M11" s="68" t="s">
        <v>19</v>
      </c>
    </row>
    <row r="12" spans="1:13" x14ac:dyDescent="0.2">
      <c r="A12" s="38" t="s">
        <v>24</v>
      </c>
      <c r="B12" s="39">
        <f>SUM(B14:B43)</f>
        <v>106221740.95148356</v>
      </c>
      <c r="C12" s="39">
        <f t="shared" ref="C12:M12" si="0">SUM(C14:C43)</f>
        <v>106551928.65201128</v>
      </c>
      <c r="D12" s="39">
        <f t="shared" si="0"/>
        <v>105873422.40827908</v>
      </c>
      <c r="E12" s="39">
        <f t="shared" si="0"/>
        <v>105023615.70367488</v>
      </c>
      <c r="F12" s="39">
        <f t="shared" si="0"/>
        <v>107163207.23096913</v>
      </c>
      <c r="G12" s="39">
        <f t="shared" si="0"/>
        <v>125186142.23401344</v>
      </c>
      <c r="H12" s="39">
        <f t="shared" si="0"/>
        <v>126804303.22259001</v>
      </c>
      <c r="I12" s="39">
        <f t="shared" si="0"/>
        <v>116145426.65398999</v>
      </c>
      <c r="J12" s="39">
        <f t="shared" si="0"/>
        <v>119094920.38113001</v>
      </c>
      <c r="K12" s="39">
        <f t="shared" si="0"/>
        <v>132080213.31815332</v>
      </c>
      <c r="L12" s="39">
        <f t="shared" si="0"/>
        <v>144332982.38209236</v>
      </c>
      <c r="M12" s="39">
        <f t="shared" si="0"/>
        <v>144392302.39253926</v>
      </c>
    </row>
    <row r="13" spans="1:13" x14ac:dyDescent="0.2">
      <c r="A13" s="12"/>
      <c r="B13" s="14"/>
      <c r="C13" s="14"/>
      <c r="D13" s="14"/>
      <c r="E13" s="14"/>
      <c r="F13" s="14"/>
      <c r="G13" s="14"/>
      <c r="H13" s="14"/>
      <c r="I13" s="14"/>
      <c r="J13" s="14"/>
      <c r="K13" s="14"/>
      <c r="L13" s="14"/>
      <c r="M13" s="14"/>
    </row>
    <row r="14" spans="1:13" x14ac:dyDescent="0.2">
      <c r="A14" s="18" t="s">
        <v>25</v>
      </c>
      <c r="B14" s="14">
        <v>60487.583362720448</v>
      </c>
      <c r="C14" s="14">
        <v>61043.420825295601</v>
      </c>
      <c r="D14" s="14">
        <v>60137.777980169449</v>
      </c>
      <c r="E14" s="14">
        <v>60714.330798197858</v>
      </c>
      <c r="F14" s="14">
        <v>61285.694872709959</v>
      </c>
      <c r="G14" s="14">
        <v>61884.845381667415</v>
      </c>
      <c r="H14" s="14">
        <v>62526.09633</v>
      </c>
      <c r="I14" s="14">
        <v>61559.745560000003</v>
      </c>
      <c r="J14" s="14">
        <v>61837.529770000001</v>
      </c>
      <c r="K14" s="14">
        <v>62688.311613299935</v>
      </c>
      <c r="L14" s="14">
        <v>63378.845962342675</v>
      </c>
      <c r="M14" s="14">
        <v>64157.7118092296</v>
      </c>
    </row>
    <row r="15" spans="1:13" x14ac:dyDescent="0.2">
      <c r="A15" s="18" t="s">
        <v>26</v>
      </c>
      <c r="B15" s="14">
        <v>0</v>
      </c>
      <c r="C15" s="14">
        <v>0</v>
      </c>
      <c r="D15" s="14">
        <v>0</v>
      </c>
      <c r="E15" s="14">
        <v>0</v>
      </c>
      <c r="F15" s="14">
        <v>0</v>
      </c>
      <c r="G15" s="14">
        <v>0</v>
      </c>
      <c r="H15" s="14">
        <v>0</v>
      </c>
      <c r="I15" s="14">
        <v>0</v>
      </c>
      <c r="J15" s="14">
        <v>0</v>
      </c>
      <c r="K15" s="14">
        <v>307377.47040000005</v>
      </c>
      <c r="L15" s="14">
        <v>309649</v>
      </c>
      <c r="M15" s="14">
        <v>188165.23572</v>
      </c>
    </row>
    <row r="16" spans="1:13" x14ac:dyDescent="0.2">
      <c r="A16" s="18" t="s">
        <v>27</v>
      </c>
      <c r="B16" s="14">
        <v>0</v>
      </c>
      <c r="C16" s="14">
        <v>0</v>
      </c>
      <c r="D16" s="14">
        <v>0</v>
      </c>
      <c r="E16" s="14">
        <v>0</v>
      </c>
      <c r="F16" s="14">
        <v>0</v>
      </c>
      <c r="G16" s="14">
        <v>0</v>
      </c>
      <c r="H16" s="14">
        <v>0</v>
      </c>
      <c r="I16" s="14">
        <v>0</v>
      </c>
      <c r="J16" s="14">
        <v>0</v>
      </c>
      <c r="K16" s="14">
        <v>0</v>
      </c>
      <c r="L16" s="14">
        <v>0</v>
      </c>
      <c r="M16" s="14">
        <v>0</v>
      </c>
    </row>
    <row r="17" spans="1:13" x14ac:dyDescent="0.2">
      <c r="A17" s="18" t="s">
        <v>28</v>
      </c>
      <c r="B17" s="14">
        <v>0</v>
      </c>
      <c r="C17" s="14">
        <v>0</v>
      </c>
      <c r="D17" s="14">
        <v>0</v>
      </c>
      <c r="E17" s="14">
        <v>0</v>
      </c>
      <c r="F17" s="14">
        <v>0</v>
      </c>
      <c r="G17" s="14">
        <v>0</v>
      </c>
      <c r="H17" s="14">
        <v>0</v>
      </c>
      <c r="I17" s="14">
        <v>0</v>
      </c>
      <c r="J17" s="14">
        <v>0</v>
      </c>
      <c r="K17" s="14">
        <v>3774306.4666500003</v>
      </c>
      <c r="L17" s="14">
        <v>3817887</v>
      </c>
      <c r="M17" s="14">
        <v>3860827</v>
      </c>
    </row>
    <row r="18" spans="1:13" x14ac:dyDescent="0.2">
      <c r="A18" s="18" t="s">
        <v>29</v>
      </c>
      <c r="B18" s="14">
        <v>0</v>
      </c>
      <c r="C18" s="14">
        <v>0</v>
      </c>
      <c r="D18" s="14">
        <v>0</v>
      </c>
      <c r="E18" s="14">
        <v>0</v>
      </c>
      <c r="F18" s="14">
        <v>0</v>
      </c>
      <c r="G18" s="14">
        <v>0</v>
      </c>
      <c r="H18" s="14">
        <v>0</v>
      </c>
      <c r="I18" s="14">
        <v>0</v>
      </c>
      <c r="J18" s="14">
        <v>0</v>
      </c>
      <c r="K18" s="14">
        <v>0</v>
      </c>
      <c r="L18" s="14">
        <v>0</v>
      </c>
      <c r="M18" s="14">
        <v>0</v>
      </c>
    </row>
    <row r="19" spans="1:13" x14ac:dyDescent="0.2">
      <c r="A19" s="18" t="s">
        <v>30</v>
      </c>
      <c r="B19" s="14">
        <v>0</v>
      </c>
      <c r="C19" s="14">
        <v>0</v>
      </c>
      <c r="D19" s="14">
        <v>0</v>
      </c>
      <c r="E19" s="14">
        <v>0</v>
      </c>
      <c r="F19" s="14">
        <v>352.76860792799999</v>
      </c>
      <c r="G19" s="14">
        <v>11216.29592751</v>
      </c>
      <c r="H19" s="14">
        <v>25659.247990000003</v>
      </c>
      <c r="I19" s="14">
        <v>79865.137669999996</v>
      </c>
      <c r="J19" s="14">
        <v>82842.479760000002</v>
      </c>
      <c r="K19" s="14">
        <v>110091.89383</v>
      </c>
      <c r="L19" s="14">
        <v>151544.38412</v>
      </c>
      <c r="M19" s="14">
        <v>187756.57214</v>
      </c>
    </row>
    <row r="20" spans="1:13" x14ac:dyDescent="0.2">
      <c r="A20" s="18" t="s">
        <v>31</v>
      </c>
      <c r="B20" s="14">
        <v>46244770.291894764</v>
      </c>
      <c r="C20" s="14">
        <v>47086010.971880071</v>
      </c>
      <c r="D20" s="14">
        <v>47715358.710943274</v>
      </c>
      <c r="E20" s="14">
        <v>48342478.962089106</v>
      </c>
      <c r="F20" s="14">
        <v>48927109.752889067</v>
      </c>
      <c r="G20" s="14">
        <v>64617951.320200004</v>
      </c>
      <c r="H20" s="14">
        <v>65409687.436250001</v>
      </c>
      <c r="I20" s="14">
        <v>67843970.829640001</v>
      </c>
      <c r="J20" s="14">
        <v>69812844.434010014</v>
      </c>
      <c r="K20" s="14">
        <v>72265874.578960001</v>
      </c>
      <c r="L20" s="14">
        <v>84240955.383290008</v>
      </c>
      <c r="M20" s="14">
        <v>87859527.458979994</v>
      </c>
    </row>
    <row r="21" spans="1:13" x14ac:dyDescent="0.2">
      <c r="A21" s="18" t="s">
        <v>32</v>
      </c>
      <c r="B21" s="14">
        <v>12774111.721155886</v>
      </c>
      <c r="C21" s="14">
        <v>12910967.211296419</v>
      </c>
      <c r="D21" s="14">
        <v>13044617.860582041</v>
      </c>
      <c r="E21" s="14">
        <v>13264026.52920763</v>
      </c>
      <c r="F21" s="14">
        <v>14352194.306087175</v>
      </c>
      <c r="G21" s="14">
        <v>16294705.96263</v>
      </c>
      <c r="H21" s="14">
        <v>16603507.55369</v>
      </c>
      <c r="I21" s="14">
        <v>16874992.638220001</v>
      </c>
      <c r="J21" s="14">
        <v>17322980.306990001</v>
      </c>
      <c r="K21" s="14">
        <v>17989081.457139999</v>
      </c>
      <c r="L21" s="14">
        <v>19845525.228730001</v>
      </c>
      <c r="M21" s="14">
        <v>21593015.16598</v>
      </c>
    </row>
    <row r="22" spans="1:13" x14ac:dyDescent="0.2">
      <c r="A22" s="18" t="s">
        <v>33</v>
      </c>
      <c r="B22" s="14">
        <v>546166.21453017602</v>
      </c>
      <c r="C22" s="14">
        <v>457424.86074925901</v>
      </c>
      <c r="D22" s="14">
        <v>639252.50900962902</v>
      </c>
      <c r="E22" s="14">
        <v>650163.06576802197</v>
      </c>
      <c r="F22" s="14">
        <v>662321.47349981498</v>
      </c>
      <c r="G22" s="14">
        <v>671336.86083999998</v>
      </c>
      <c r="H22" s="14">
        <v>682771.11361</v>
      </c>
      <c r="I22" s="14">
        <v>525520.09682999994</v>
      </c>
      <c r="J22" s="14">
        <v>1019591.4975800001</v>
      </c>
      <c r="K22" s="14">
        <v>1266109.99125</v>
      </c>
      <c r="L22" s="14">
        <v>1292725.38433</v>
      </c>
      <c r="M22" s="14">
        <v>1320151.68374</v>
      </c>
    </row>
    <row r="23" spans="1:13" x14ac:dyDescent="0.2">
      <c r="A23" s="18" t="s">
        <v>34</v>
      </c>
      <c r="B23" s="14">
        <v>0</v>
      </c>
      <c r="C23" s="14">
        <v>0</v>
      </c>
      <c r="D23" s="14">
        <v>0</v>
      </c>
      <c r="E23" s="14">
        <v>0</v>
      </c>
      <c r="F23" s="14">
        <v>0</v>
      </c>
      <c r="G23" s="14">
        <v>0</v>
      </c>
      <c r="H23" s="14">
        <v>0</v>
      </c>
      <c r="I23" s="14">
        <v>0</v>
      </c>
      <c r="J23" s="14">
        <v>0</v>
      </c>
      <c r="K23" s="14">
        <v>0</v>
      </c>
      <c r="L23" s="14">
        <v>0</v>
      </c>
      <c r="M23" s="14">
        <v>0</v>
      </c>
    </row>
    <row r="24" spans="1:13" x14ac:dyDescent="0.2">
      <c r="A24" s="18" t="s">
        <v>35</v>
      </c>
      <c r="B24" s="14">
        <v>0</v>
      </c>
      <c r="C24" s="14">
        <v>0</v>
      </c>
      <c r="D24" s="14">
        <v>0</v>
      </c>
      <c r="E24" s="14">
        <v>0</v>
      </c>
      <c r="F24" s="14">
        <v>0</v>
      </c>
      <c r="G24" s="14">
        <v>0</v>
      </c>
      <c r="H24" s="14">
        <v>0</v>
      </c>
      <c r="I24" s="14">
        <v>0</v>
      </c>
      <c r="J24" s="14">
        <v>0</v>
      </c>
      <c r="K24" s="14">
        <v>0</v>
      </c>
      <c r="L24" s="14">
        <v>0</v>
      </c>
      <c r="M24" s="14">
        <v>0</v>
      </c>
    </row>
    <row r="25" spans="1:13" x14ac:dyDescent="0.2">
      <c r="A25" s="18" t="s">
        <v>36</v>
      </c>
      <c r="B25" s="14">
        <v>0</v>
      </c>
      <c r="C25" s="14">
        <v>0</v>
      </c>
      <c r="D25" s="14">
        <v>0</v>
      </c>
      <c r="E25" s="14">
        <v>0</v>
      </c>
      <c r="F25" s="14">
        <v>0</v>
      </c>
      <c r="G25" s="14">
        <v>0</v>
      </c>
      <c r="H25" s="14">
        <v>0</v>
      </c>
      <c r="I25" s="14">
        <v>0</v>
      </c>
      <c r="J25" s="14">
        <v>0</v>
      </c>
      <c r="K25" s="14">
        <v>0</v>
      </c>
      <c r="L25" s="14">
        <v>0</v>
      </c>
      <c r="M25" s="14">
        <v>0</v>
      </c>
    </row>
    <row r="26" spans="1:13" x14ac:dyDescent="0.2">
      <c r="A26" s="18" t="s">
        <v>37</v>
      </c>
      <c r="B26" s="14">
        <v>5996481.9218509058</v>
      </c>
      <c r="C26" s="14">
        <v>6055947.7810761295</v>
      </c>
      <c r="D26" s="14">
        <v>6119116.5197756179</v>
      </c>
      <c r="E26" s="14">
        <v>6184768.8947045188</v>
      </c>
      <c r="F26" s="14">
        <v>6242722.4408676326</v>
      </c>
      <c r="G26" s="14">
        <v>6277112.3172623869</v>
      </c>
      <c r="H26" s="14">
        <v>6259658.5293800002</v>
      </c>
      <c r="I26" s="14">
        <v>6250977.2357300008</v>
      </c>
      <c r="J26" s="14">
        <v>6326184.539210001</v>
      </c>
      <c r="K26" s="14">
        <v>6225087.3773400001</v>
      </c>
      <c r="L26" s="14">
        <v>6296813.8285699999</v>
      </c>
      <c r="M26" s="14">
        <v>5009366.6368699996</v>
      </c>
    </row>
    <row r="27" spans="1:13" x14ac:dyDescent="0.2">
      <c r="A27" s="18" t="s">
        <v>38</v>
      </c>
      <c r="B27" s="14">
        <v>0</v>
      </c>
      <c r="C27" s="14">
        <v>0</v>
      </c>
      <c r="D27" s="14">
        <v>0</v>
      </c>
      <c r="E27" s="14">
        <v>0</v>
      </c>
      <c r="F27" s="14">
        <v>0</v>
      </c>
      <c r="G27" s="14">
        <v>0</v>
      </c>
      <c r="H27" s="14">
        <v>0</v>
      </c>
      <c r="I27" s="14">
        <v>0</v>
      </c>
      <c r="J27" s="14">
        <v>0</v>
      </c>
      <c r="K27" s="14">
        <v>0</v>
      </c>
      <c r="L27" s="14">
        <v>0</v>
      </c>
      <c r="M27" s="14">
        <v>0</v>
      </c>
    </row>
    <row r="28" spans="1:13" x14ac:dyDescent="0.2">
      <c r="A28" s="18" t="s">
        <v>39</v>
      </c>
      <c r="B28" s="14">
        <v>2918871.2655687481</v>
      </c>
      <c r="C28" s="14">
        <v>2937406.1398944925</v>
      </c>
      <c r="D28" s="14">
        <v>2957286.4060487999</v>
      </c>
      <c r="E28" s="14">
        <v>2976862.7494216519</v>
      </c>
      <c r="F28" s="14">
        <v>2994424.4085452757</v>
      </c>
      <c r="G28" s="14">
        <v>3008934.10372</v>
      </c>
      <c r="H28" s="14">
        <v>3018787.72878</v>
      </c>
      <c r="I28" s="14">
        <v>3029053.6826200001</v>
      </c>
      <c r="J28" s="14">
        <v>3041020.0041299998</v>
      </c>
      <c r="K28" s="14">
        <v>3058495.5592700001</v>
      </c>
      <c r="L28" s="14">
        <v>3063377.4932000004</v>
      </c>
      <c r="M28" s="14">
        <v>1122306.27348</v>
      </c>
    </row>
    <row r="29" spans="1:13" x14ac:dyDescent="0.2">
      <c r="A29" s="18" t="s">
        <v>40</v>
      </c>
      <c r="B29" s="14">
        <v>466201.93130577001</v>
      </c>
      <c r="C29" s="14">
        <v>469918.73712861002</v>
      </c>
      <c r="D29" s="14">
        <v>475968.50622941402</v>
      </c>
      <c r="E29" s="14">
        <v>480594.81312374404</v>
      </c>
      <c r="F29" s="14">
        <v>484394.14166715002</v>
      </c>
      <c r="G29" s="14">
        <v>488766.31360504206</v>
      </c>
      <c r="H29" s="14">
        <v>493534.68216000003</v>
      </c>
      <c r="I29" s="14">
        <v>505455.16576</v>
      </c>
      <c r="J29" s="14">
        <v>0</v>
      </c>
      <c r="K29" s="14">
        <v>0</v>
      </c>
      <c r="L29" s="14">
        <v>0</v>
      </c>
      <c r="M29" s="14">
        <v>0</v>
      </c>
    </row>
    <row r="30" spans="1:13" x14ac:dyDescent="0.2">
      <c r="A30" s="18" t="s">
        <v>41</v>
      </c>
      <c r="B30" s="14">
        <v>5418541.3427999998</v>
      </c>
      <c r="C30" s="14">
        <v>4307772.6556000002</v>
      </c>
      <c r="D30" s="14">
        <v>2122715.71</v>
      </c>
      <c r="E30" s="14">
        <v>0</v>
      </c>
      <c r="F30" s="14">
        <v>0</v>
      </c>
      <c r="G30" s="14">
        <v>0</v>
      </c>
      <c r="H30" s="14">
        <v>0</v>
      </c>
      <c r="I30" s="14">
        <v>0</v>
      </c>
      <c r="J30" s="14">
        <v>0</v>
      </c>
      <c r="K30" s="14">
        <v>5978792.4600100005</v>
      </c>
      <c r="L30" s="14">
        <v>4598018.2876800001</v>
      </c>
      <c r="M30" s="14">
        <v>4045539.2132299999</v>
      </c>
    </row>
    <row r="31" spans="1:13" x14ac:dyDescent="0.2">
      <c r="A31" s="18" t="s">
        <v>42</v>
      </c>
      <c r="B31" s="14">
        <v>308380.51437379862</v>
      </c>
      <c r="C31" s="14">
        <v>342150.50511980162</v>
      </c>
      <c r="D31" s="14">
        <v>368440.50509375695</v>
      </c>
      <c r="E31" s="14">
        <v>362107.14715936175</v>
      </c>
      <c r="F31" s="14">
        <v>438789.06216251303</v>
      </c>
      <c r="G31" s="14">
        <v>429720.81374251301</v>
      </c>
      <c r="H31" s="14">
        <v>492734.36530999996</v>
      </c>
      <c r="I31" s="14">
        <v>569168.75289999996</v>
      </c>
      <c r="J31" s="14">
        <v>629064.14768000005</v>
      </c>
      <c r="K31" s="14">
        <v>677604.16964999994</v>
      </c>
      <c r="L31" s="14">
        <v>729620.26356000011</v>
      </c>
      <c r="M31" s="14">
        <v>752026</v>
      </c>
    </row>
    <row r="32" spans="1:13" x14ac:dyDescent="0.2">
      <c r="A32" s="18" t="s">
        <v>43</v>
      </c>
      <c r="B32" s="14">
        <v>11835469.498249575</v>
      </c>
      <c r="C32" s="14">
        <v>12091185.704706505</v>
      </c>
      <c r="D32" s="14">
        <v>12420911.463020777</v>
      </c>
      <c r="E32" s="14">
        <v>12709054.848779097</v>
      </c>
      <c r="F32" s="14">
        <v>12936621.006217903</v>
      </c>
      <c r="G32" s="14">
        <v>13170125.998955263</v>
      </c>
      <c r="H32" s="14">
        <v>13430708.094620001</v>
      </c>
      <c r="I32" s="14">
        <v>0</v>
      </c>
      <c r="J32" s="14">
        <v>0</v>
      </c>
      <c r="K32" s="14">
        <v>0</v>
      </c>
      <c r="L32" s="14">
        <v>0</v>
      </c>
      <c r="M32" s="14">
        <v>0</v>
      </c>
    </row>
    <row r="33" spans="1:13" x14ac:dyDescent="0.2">
      <c r="A33" s="18" t="s">
        <v>44</v>
      </c>
      <c r="B33" s="14">
        <v>2002766.67321765</v>
      </c>
      <c r="C33" s="14">
        <v>2022262.849674525</v>
      </c>
      <c r="D33" s="14">
        <v>2042961.8842848002</v>
      </c>
      <c r="E33" s="14">
        <v>2064441.982872</v>
      </c>
      <c r="F33" s="14">
        <v>2083410.6853748998</v>
      </c>
      <c r="G33" s="14">
        <v>2103418.4486799999</v>
      </c>
      <c r="H33" s="14">
        <v>2124019.7758300002</v>
      </c>
      <c r="I33" s="14">
        <v>2157588.8958000001</v>
      </c>
      <c r="J33" s="14">
        <v>2182272.15717</v>
      </c>
      <c r="K33" s="14">
        <v>2205380.8840300003</v>
      </c>
      <c r="L33" s="14">
        <v>2229088.2965500001</v>
      </c>
      <c r="M33" s="14">
        <v>1346590.3441600001</v>
      </c>
    </row>
    <row r="34" spans="1:13" x14ac:dyDescent="0.2">
      <c r="A34" s="18" t="s">
        <v>45</v>
      </c>
      <c r="B34" s="14">
        <v>340581.04406038998</v>
      </c>
      <c r="C34" s="14">
        <v>342611.60792200995</v>
      </c>
      <c r="D34" s="14">
        <v>344733.38543312199</v>
      </c>
      <c r="E34" s="14">
        <v>346824.50044741796</v>
      </c>
      <c r="F34" s="14">
        <v>348703.76297479798</v>
      </c>
      <c r="G34" s="14">
        <v>356155.47976999998</v>
      </c>
      <c r="H34" s="14">
        <v>360411.80526999995</v>
      </c>
      <c r="I34" s="14">
        <v>366889.88915000006</v>
      </c>
      <c r="J34" s="14">
        <v>371854.21113999997</v>
      </c>
      <c r="K34" s="14">
        <v>362759.04491000006</v>
      </c>
      <c r="L34" s="14">
        <v>367175.22527</v>
      </c>
      <c r="M34" s="14">
        <v>371541.84743000002</v>
      </c>
    </row>
    <row r="35" spans="1:13" x14ac:dyDescent="0.2">
      <c r="A35" s="18" t="s">
        <v>46</v>
      </c>
      <c r="B35" s="14">
        <v>0</v>
      </c>
      <c r="C35" s="14">
        <v>0</v>
      </c>
      <c r="D35" s="14">
        <v>0</v>
      </c>
      <c r="E35" s="14">
        <v>0</v>
      </c>
      <c r="F35" s="14">
        <v>0</v>
      </c>
      <c r="G35" s="14">
        <v>0</v>
      </c>
      <c r="H35" s="14">
        <v>0</v>
      </c>
      <c r="I35" s="14">
        <v>0</v>
      </c>
      <c r="J35" s="14">
        <v>0</v>
      </c>
      <c r="K35" s="14">
        <v>0</v>
      </c>
      <c r="L35" s="14">
        <v>0</v>
      </c>
      <c r="M35" s="14">
        <v>0</v>
      </c>
    </row>
    <row r="36" spans="1:13" x14ac:dyDescent="0.2">
      <c r="A36" s="18" t="s">
        <v>47</v>
      </c>
      <c r="B36" s="14">
        <v>13268587.541997414</v>
      </c>
      <c r="C36" s="14">
        <v>13495570.47399153</v>
      </c>
      <c r="D36" s="14">
        <v>13679085.721199963</v>
      </c>
      <c r="E36" s="14">
        <v>13818380.756886262</v>
      </c>
      <c r="F36" s="14">
        <v>13937982.108394353</v>
      </c>
      <c r="G36" s="14">
        <v>14073399.595839057</v>
      </c>
      <c r="H36" s="14">
        <v>14217039.8453</v>
      </c>
      <c r="I36" s="14">
        <v>14343202.634090001</v>
      </c>
      <c r="J36" s="14">
        <v>14479712.78871</v>
      </c>
      <c r="K36" s="14">
        <v>13958240.123140002</v>
      </c>
      <c r="L36" s="14">
        <v>13494483.20641</v>
      </c>
      <c r="M36" s="14">
        <v>12831053.230459999</v>
      </c>
    </row>
    <row r="37" spans="1:13" x14ac:dyDescent="0.2">
      <c r="A37" s="18" t="s">
        <v>48</v>
      </c>
      <c r="B37" s="14">
        <v>0</v>
      </c>
      <c r="C37" s="14">
        <v>0</v>
      </c>
      <c r="D37" s="14">
        <v>0</v>
      </c>
      <c r="E37" s="14">
        <v>0</v>
      </c>
      <c r="F37" s="14">
        <v>0</v>
      </c>
      <c r="G37" s="14">
        <v>0</v>
      </c>
      <c r="H37" s="14">
        <v>0</v>
      </c>
      <c r="I37" s="14">
        <v>0</v>
      </c>
      <c r="J37" s="14">
        <v>0</v>
      </c>
      <c r="K37" s="14">
        <v>0</v>
      </c>
      <c r="L37" s="14">
        <v>0</v>
      </c>
      <c r="M37" s="14">
        <v>0</v>
      </c>
    </row>
    <row r="38" spans="1:13" x14ac:dyDescent="0.2">
      <c r="A38" s="18" t="s">
        <v>49</v>
      </c>
      <c r="B38" s="14">
        <v>8746.239599999999</v>
      </c>
      <c r="C38" s="14">
        <v>7538.2739999999994</v>
      </c>
      <c r="D38" s="14">
        <v>7585.8623999999991</v>
      </c>
      <c r="E38" s="14">
        <v>7638.0084000000006</v>
      </c>
      <c r="F38" s="14">
        <v>7673.2344000000003</v>
      </c>
      <c r="G38" s="14">
        <v>7714.8209699999998</v>
      </c>
      <c r="H38" s="14">
        <v>7759.2697400000006</v>
      </c>
      <c r="I38" s="14">
        <v>7849.31005</v>
      </c>
      <c r="J38" s="14">
        <v>7906.20813</v>
      </c>
      <c r="K38" s="14">
        <v>7958.0192000000006</v>
      </c>
      <c r="L38" s="14">
        <v>8010.2379900000005</v>
      </c>
      <c r="M38" s="14">
        <v>8061.3980200000005</v>
      </c>
    </row>
    <row r="39" spans="1:13" x14ac:dyDescent="0.2">
      <c r="A39" s="18" t="s">
        <v>50</v>
      </c>
      <c r="B39" s="14">
        <v>1437568.8175157625</v>
      </c>
      <c r="C39" s="14">
        <v>1335719.2281466466</v>
      </c>
      <c r="D39" s="14">
        <v>1208250.5962777229</v>
      </c>
      <c r="E39" s="14">
        <v>1094492.8340178709</v>
      </c>
      <c r="F39" s="14">
        <v>986592.34440790408</v>
      </c>
      <c r="G39" s="14">
        <v>872353.60649000003</v>
      </c>
      <c r="H39" s="14">
        <v>757332.11589000002</v>
      </c>
      <c r="I39" s="14">
        <v>639212.67452</v>
      </c>
      <c r="J39" s="14">
        <v>518274.03536000004</v>
      </c>
      <c r="K39" s="14">
        <v>394005.34055000002</v>
      </c>
      <c r="L39" s="14">
        <v>266216.62481000001</v>
      </c>
      <c r="M39" s="14">
        <v>135549.14116</v>
      </c>
    </row>
    <row r="40" spans="1:13" x14ac:dyDescent="0.2">
      <c r="A40" s="18" t="s">
        <v>51</v>
      </c>
      <c r="B40" s="14">
        <v>0</v>
      </c>
      <c r="C40" s="14">
        <v>0</v>
      </c>
      <c r="D40" s="14">
        <v>0</v>
      </c>
      <c r="E40" s="14">
        <v>0</v>
      </c>
      <c r="F40" s="14">
        <v>0</v>
      </c>
      <c r="G40" s="14">
        <v>0</v>
      </c>
      <c r="H40" s="14">
        <v>101432.30244</v>
      </c>
      <c r="I40" s="14">
        <v>102838.50545</v>
      </c>
      <c r="J40" s="14">
        <v>410275.98149000003</v>
      </c>
      <c r="K40" s="14">
        <v>516964.37021000002</v>
      </c>
      <c r="L40" s="14">
        <v>625015.66162000003</v>
      </c>
      <c r="M40" s="14">
        <v>636986.13936000003</v>
      </c>
    </row>
    <row r="41" spans="1:13" x14ac:dyDescent="0.2">
      <c r="A41" s="18" t="s">
        <v>67</v>
      </c>
      <c r="B41" s="14">
        <v>19264.8</v>
      </c>
      <c r="C41" s="14">
        <v>0</v>
      </c>
      <c r="D41" s="14">
        <v>0</v>
      </c>
      <c r="E41" s="14">
        <v>0</v>
      </c>
      <c r="F41" s="14">
        <v>0</v>
      </c>
      <c r="G41" s="14">
        <v>0</v>
      </c>
      <c r="H41" s="14">
        <v>0</v>
      </c>
      <c r="I41" s="14">
        <v>0</v>
      </c>
      <c r="J41" s="14">
        <v>0</v>
      </c>
      <c r="K41" s="14">
        <v>0</v>
      </c>
      <c r="L41" s="14">
        <v>0</v>
      </c>
      <c r="M41" s="14">
        <v>0</v>
      </c>
    </row>
    <row r="42" spans="1:13" x14ac:dyDescent="0.2">
      <c r="A42" s="18" t="s">
        <v>68</v>
      </c>
      <c r="B42" s="14">
        <v>102974.08</v>
      </c>
      <c r="C42" s="14">
        <v>122708.69</v>
      </c>
      <c r="D42" s="14">
        <v>125205.34</v>
      </c>
      <c r="E42" s="14">
        <v>122722.17</v>
      </c>
      <c r="F42" s="14">
        <v>126156.61</v>
      </c>
      <c r="G42" s="14">
        <v>113027.19</v>
      </c>
      <c r="H42" s="14">
        <v>113228.51</v>
      </c>
      <c r="I42" s="14">
        <v>111787.82</v>
      </c>
      <c r="J42" s="14">
        <v>112379.24</v>
      </c>
      <c r="K42" s="14">
        <v>116271.33</v>
      </c>
      <c r="L42" s="14">
        <v>109986.65</v>
      </c>
      <c r="M42" s="14">
        <v>109214.22</v>
      </c>
    </row>
    <row r="43" spans="1:13" x14ac:dyDescent="0.2">
      <c r="A43" s="18" t="s">
        <v>69</v>
      </c>
      <c r="B43" s="14">
        <v>2471769.4700000002</v>
      </c>
      <c r="C43" s="14">
        <v>2505689.54</v>
      </c>
      <c r="D43" s="14">
        <v>2541793.65</v>
      </c>
      <c r="E43" s="14">
        <v>2538344.11</v>
      </c>
      <c r="F43" s="14">
        <v>2572473.4300000002</v>
      </c>
      <c r="G43" s="14">
        <v>2628318.2599999998</v>
      </c>
      <c r="H43" s="14">
        <v>2643504.75</v>
      </c>
      <c r="I43" s="14">
        <v>2675493.64</v>
      </c>
      <c r="J43" s="14">
        <v>2715880.82</v>
      </c>
      <c r="K43" s="14">
        <v>2803124.47</v>
      </c>
      <c r="L43" s="14">
        <v>2823511.38</v>
      </c>
      <c r="M43" s="14">
        <v>2950467.12</v>
      </c>
    </row>
    <row r="44" spans="1:13" x14ac:dyDescent="0.2">
      <c r="A44" s="12"/>
      <c r="B44" s="14"/>
      <c r="C44" s="14"/>
      <c r="D44" s="14"/>
      <c r="E44" s="14"/>
      <c r="F44" s="14"/>
      <c r="G44" s="14"/>
      <c r="H44" s="14"/>
      <c r="I44" s="14"/>
      <c r="J44" s="14"/>
      <c r="K44" s="14"/>
      <c r="L44" s="14"/>
      <c r="M44" s="14"/>
    </row>
    <row r="45" spans="1:13" x14ac:dyDescent="0.2">
      <c r="A45" s="18" t="s">
        <v>52</v>
      </c>
      <c r="B45" s="14">
        <f>SUM(B47:B53)</f>
        <v>128453073.19870445</v>
      </c>
      <c r="C45" s="14">
        <f t="shared" ref="C45:M45" si="1">SUM(C47:C53)</f>
        <v>131737958.37424804</v>
      </c>
      <c r="D45" s="14">
        <f t="shared" si="1"/>
        <v>138744220.99628705</v>
      </c>
      <c r="E45" s="14">
        <f t="shared" si="1"/>
        <v>137635966.70020899</v>
      </c>
      <c r="F45" s="14">
        <f t="shared" si="1"/>
        <v>130369041.94817768</v>
      </c>
      <c r="G45" s="14">
        <f t="shared" si="1"/>
        <v>140131467.29159999</v>
      </c>
      <c r="H45" s="14">
        <f t="shared" si="1"/>
        <v>149009473.96728</v>
      </c>
      <c r="I45" s="14">
        <f t="shared" si="1"/>
        <v>160510532.28820997</v>
      </c>
      <c r="J45" s="14">
        <f t="shared" si="1"/>
        <v>160381904.0548</v>
      </c>
      <c r="K45" s="14">
        <f t="shared" si="1"/>
        <v>170360310.10371321</v>
      </c>
      <c r="L45" s="14">
        <f t="shared" si="1"/>
        <v>176939390.82734522</v>
      </c>
      <c r="M45" s="14">
        <f t="shared" si="1"/>
        <v>202435622.54542458</v>
      </c>
    </row>
    <row r="46" spans="1:13" x14ac:dyDescent="0.2">
      <c r="A46" s="12"/>
      <c r="B46" s="14"/>
      <c r="C46" s="14"/>
      <c r="D46" s="14"/>
      <c r="E46" s="14"/>
      <c r="F46" s="14"/>
      <c r="G46" s="14"/>
      <c r="H46" s="14"/>
      <c r="I46" s="14"/>
      <c r="J46" s="14"/>
      <c r="K46" s="14"/>
      <c r="L46" s="14"/>
      <c r="M46" s="14"/>
    </row>
    <row r="47" spans="1:13" x14ac:dyDescent="0.2">
      <c r="A47" s="18" t="s">
        <v>53</v>
      </c>
      <c r="B47" s="14">
        <v>70304</v>
      </c>
      <c r="C47" s="14">
        <v>82274</v>
      </c>
      <c r="D47" s="14">
        <v>146563</v>
      </c>
      <c r="E47" s="14">
        <v>147117</v>
      </c>
      <c r="F47" s="14">
        <v>154935</v>
      </c>
      <c r="G47" s="14">
        <v>155830</v>
      </c>
      <c r="H47" s="14">
        <v>156463</v>
      </c>
      <c r="I47" s="14">
        <v>193625</v>
      </c>
      <c r="J47" s="14">
        <v>194485</v>
      </c>
      <c r="K47" s="14">
        <v>113510</v>
      </c>
      <c r="L47" s="14">
        <v>137149</v>
      </c>
      <c r="M47" s="14">
        <v>110025</v>
      </c>
    </row>
    <row r="48" spans="1:13" x14ac:dyDescent="0.2">
      <c r="A48" s="18" t="s">
        <v>1</v>
      </c>
      <c r="B48" s="14">
        <v>15292957.918</v>
      </c>
      <c r="C48" s="14">
        <v>15618666.238600001</v>
      </c>
      <c r="D48" s="14">
        <v>15962390.7776</v>
      </c>
      <c r="E48" s="14">
        <v>14871834.447233694</v>
      </c>
      <c r="F48" s="14">
        <v>15114250.550725892</v>
      </c>
      <c r="G48" s="14">
        <v>41963292.009230003</v>
      </c>
      <c r="H48" s="14">
        <v>68456312.946079999</v>
      </c>
      <c r="I48" s="14">
        <v>92492188.448019996</v>
      </c>
      <c r="J48" s="14">
        <v>102262074.46125001</v>
      </c>
      <c r="K48" s="14">
        <v>121835388.93775001</v>
      </c>
      <c r="L48" s="14">
        <v>131952801.17849001</v>
      </c>
      <c r="M48" s="14">
        <v>154160396.37285</v>
      </c>
    </row>
    <row r="49" spans="1:13" x14ac:dyDescent="0.2">
      <c r="A49" s="18" t="s">
        <v>0</v>
      </c>
      <c r="B49" s="14">
        <v>90572498.753166601</v>
      </c>
      <c r="C49" s="14">
        <v>93699103.462001592</v>
      </c>
      <c r="D49" s="14">
        <v>100341097.87780568</v>
      </c>
      <c r="E49" s="14">
        <v>100221007.833514</v>
      </c>
      <c r="F49" s="14">
        <v>92762386.280470997</v>
      </c>
      <c r="G49" s="14">
        <v>75022233.212139994</v>
      </c>
      <c r="H49" s="14">
        <v>56811630.378980003</v>
      </c>
      <c r="I49" s="14">
        <v>43399462.351570003</v>
      </c>
      <c r="J49" s="14">
        <v>33259720.150090002</v>
      </c>
      <c r="K49" s="14">
        <v>23774588.478100002</v>
      </c>
      <c r="L49" s="14">
        <v>20359576.544190001</v>
      </c>
      <c r="M49" s="14">
        <v>20748467.496690001</v>
      </c>
    </row>
    <row r="50" spans="1:13" x14ac:dyDescent="0.2">
      <c r="A50" s="18" t="s">
        <v>54</v>
      </c>
      <c r="B50" s="14">
        <v>0</v>
      </c>
      <c r="C50" s="14">
        <v>0</v>
      </c>
      <c r="D50" s="14">
        <v>0</v>
      </c>
      <c r="E50" s="14">
        <v>0</v>
      </c>
      <c r="F50" s="14">
        <v>0</v>
      </c>
      <c r="G50" s="14">
        <v>0</v>
      </c>
      <c r="H50" s="14">
        <v>0</v>
      </c>
      <c r="I50" s="14">
        <v>0</v>
      </c>
      <c r="J50" s="14">
        <v>0</v>
      </c>
      <c r="K50" s="14">
        <v>0</v>
      </c>
      <c r="L50" s="14">
        <v>0</v>
      </c>
      <c r="M50" s="14">
        <v>0</v>
      </c>
    </row>
    <row r="51" spans="1:13" x14ac:dyDescent="0.2">
      <c r="A51" s="18" t="s">
        <v>55</v>
      </c>
      <c r="B51" s="14">
        <v>22517312.527537853</v>
      </c>
      <c r="C51" s="14">
        <v>22337914.673646446</v>
      </c>
      <c r="D51" s="14">
        <v>22294169.340881348</v>
      </c>
      <c r="E51" s="14">
        <v>22396007.419461306</v>
      </c>
      <c r="F51" s="14">
        <v>22337470.116980787</v>
      </c>
      <c r="G51" s="14">
        <v>22990112.07023</v>
      </c>
      <c r="H51" s="14">
        <v>23585067.642220002</v>
      </c>
      <c r="I51" s="14">
        <v>24425256.488619998</v>
      </c>
      <c r="J51" s="14">
        <v>24665624.443459999</v>
      </c>
      <c r="K51" s="14">
        <v>24636822.68786319</v>
      </c>
      <c r="L51" s="14">
        <v>24489864.104665224</v>
      </c>
      <c r="M51" s="14">
        <v>24187203.851884589</v>
      </c>
    </row>
    <row r="52" spans="1:13" x14ac:dyDescent="0.2">
      <c r="A52" s="18" t="s">
        <v>56</v>
      </c>
      <c r="B52" s="14">
        <v>0</v>
      </c>
      <c r="C52" s="14">
        <v>0</v>
      </c>
      <c r="D52" s="14">
        <v>0</v>
      </c>
      <c r="E52" s="14">
        <v>0</v>
      </c>
      <c r="F52" s="14">
        <v>0</v>
      </c>
      <c r="G52" s="14">
        <v>0</v>
      </c>
      <c r="H52" s="14">
        <v>0</v>
      </c>
      <c r="I52" s="14">
        <v>0</v>
      </c>
      <c r="J52" s="14">
        <v>0</v>
      </c>
      <c r="K52" s="14">
        <v>0</v>
      </c>
      <c r="L52" s="14">
        <v>0</v>
      </c>
      <c r="M52" s="14">
        <v>1509292.071</v>
      </c>
    </row>
    <row r="53" spans="1:13" x14ac:dyDescent="0.2">
      <c r="A53" s="18" t="s">
        <v>57</v>
      </c>
      <c r="B53" s="14">
        <v>0</v>
      </c>
      <c r="C53" s="14">
        <v>0</v>
      </c>
      <c r="D53" s="14">
        <v>0</v>
      </c>
      <c r="E53" s="14">
        <v>0</v>
      </c>
      <c r="F53" s="14">
        <v>0</v>
      </c>
      <c r="G53" s="14">
        <v>0</v>
      </c>
      <c r="H53" s="14">
        <v>0</v>
      </c>
      <c r="I53" s="14">
        <v>0</v>
      </c>
      <c r="J53" s="14">
        <v>0</v>
      </c>
      <c r="K53" s="14">
        <v>0</v>
      </c>
      <c r="L53" s="14">
        <v>0</v>
      </c>
      <c r="M53" s="14">
        <v>1720237.753</v>
      </c>
    </row>
    <row r="54" spans="1:13" ht="12" thickBot="1" x14ac:dyDescent="0.25">
      <c r="A54" s="12"/>
      <c r="B54" s="14"/>
      <c r="C54" s="14"/>
      <c r="D54" s="14"/>
      <c r="E54" s="14"/>
      <c r="F54" s="14"/>
      <c r="G54" s="14"/>
      <c r="H54" s="14"/>
      <c r="I54" s="14"/>
      <c r="J54" s="14"/>
      <c r="K54" s="14"/>
      <c r="L54" s="14"/>
      <c r="M54" s="14"/>
    </row>
    <row r="55" spans="1:13" ht="12.75" thickTop="1" thickBot="1" x14ac:dyDescent="0.25">
      <c r="A55" s="94" t="s">
        <v>58</v>
      </c>
      <c r="B55" s="95">
        <f>B12+B45</f>
        <v>234674814.15018803</v>
      </c>
      <c r="C55" s="95">
        <f t="shared" ref="C55:M55" si="2">C12+C45</f>
        <v>238289887.0262593</v>
      </c>
      <c r="D55" s="95">
        <f t="shared" si="2"/>
        <v>244617643.40456611</v>
      </c>
      <c r="E55" s="95">
        <f t="shared" si="2"/>
        <v>242659582.40388387</v>
      </c>
      <c r="F55" s="95">
        <f t="shared" si="2"/>
        <v>237532249.17914683</v>
      </c>
      <c r="G55" s="95">
        <f t="shared" si="2"/>
        <v>265317609.52561343</v>
      </c>
      <c r="H55" s="95">
        <f t="shared" si="2"/>
        <v>275813777.18987</v>
      </c>
      <c r="I55" s="95">
        <f t="shared" si="2"/>
        <v>276655958.94219995</v>
      </c>
      <c r="J55" s="95">
        <f t="shared" si="2"/>
        <v>279476824.43593001</v>
      </c>
      <c r="K55" s="95">
        <f t="shared" si="2"/>
        <v>302440523.42186654</v>
      </c>
      <c r="L55" s="95">
        <f t="shared" si="2"/>
        <v>321272373.20943761</v>
      </c>
      <c r="M55" s="95">
        <f t="shared" si="2"/>
        <v>346827924.93796384</v>
      </c>
    </row>
    <row r="56" spans="1:13" ht="12" thickBot="1" x14ac:dyDescent="0.25">
      <c r="A56" s="96" t="s">
        <v>5</v>
      </c>
      <c r="B56" s="97">
        <v>0.67692296522959827</v>
      </c>
      <c r="C56" s="97">
        <v>0.68094583884711934</v>
      </c>
      <c r="D56" s="97">
        <v>0.67944609761747177</v>
      </c>
      <c r="E56" s="97">
        <v>0.67200724019391089</v>
      </c>
      <c r="F56" s="97">
        <v>0.6658744023565788</v>
      </c>
      <c r="G56" s="97">
        <v>0.64114231444837055</v>
      </c>
      <c r="H56" s="97">
        <v>0.64729026559624103</v>
      </c>
      <c r="I56" s="97">
        <v>0.64101260917495373</v>
      </c>
      <c r="J56" s="97">
        <v>0.62921299539534192</v>
      </c>
      <c r="K56" s="97">
        <v>0.64850592840308185</v>
      </c>
      <c r="L56" s="97">
        <v>0.62635582940523926</v>
      </c>
      <c r="M56" s="97">
        <v>0.62363254696535231</v>
      </c>
    </row>
    <row r="57" spans="1:13" ht="12" thickBot="1" x14ac:dyDescent="0.25">
      <c r="A57" s="98" t="s">
        <v>6</v>
      </c>
      <c r="B57" s="99">
        <v>0.32307703477040189</v>
      </c>
      <c r="C57" s="99">
        <v>0.31905416115288066</v>
      </c>
      <c r="D57" s="99">
        <v>0.32055390238252823</v>
      </c>
      <c r="E57" s="99">
        <v>0.327992759806089</v>
      </c>
      <c r="F57" s="99">
        <v>0.3341255976434212</v>
      </c>
      <c r="G57" s="99">
        <v>0.35885768555162939</v>
      </c>
      <c r="H57" s="99">
        <v>0.35270973440375897</v>
      </c>
      <c r="I57" s="99">
        <v>0.35898739082504638</v>
      </c>
      <c r="J57" s="99">
        <v>0.37078700460465808</v>
      </c>
      <c r="K57" s="99">
        <v>0.35149407159691809</v>
      </c>
      <c r="L57" s="99">
        <v>0.37364417059476068</v>
      </c>
      <c r="M57" s="99">
        <v>0.3763674530346478</v>
      </c>
    </row>
    <row r="58" spans="1:13" ht="12" thickTop="1" x14ac:dyDescent="0.2">
      <c r="A58" s="149" t="s">
        <v>71</v>
      </c>
      <c r="B58" s="149"/>
      <c r="C58" s="149"/>
      <c r="D58" s="149"/>
      <c r="E58" s="12"/>
      <c r="F58" s="12"/>
      <c r="G58" s="12"/>
      <c r="H58" s="12"/>
      <c r="I58" s="12"/>
      <c r="J58" s="12"/>
      <c r="K58" s="12"/>
      <c r="L58" s="12"/>
      <c r="M58" s="12"/>
    </row>
    <row r="59" spans="1:13" x14ac:dyDescent="0.2">
      <c r="B59" s="12"/>
      <c r="C59" s="12"/>
      <c r="D59" s="12"/>
      <c r="E59" s="12"/>
      <c r="F59" s="12"/>
      <c r="G59" s="12"/>
      <c r="H59" s="12"/>
      <c r="I59" s="12"/>
      <c r="J59" s="12"/>
      <c r="K59" s="12"/>
      <c r="L59" s="12"/>
      <c r="M59" s="12"/>
    </row>
    <row r="60" spans="1:13" x14ac:dyDescent="0.2">
      <c r="B60" s="12"/>
      <c r="C60" s="12"/>
      <c r="D60" s="12"/>
      <c r="E60" s="12"/>
      <c r="F60" s="12"/>
      <c r="G60" s="12"/>
      <c r="H60" s="12"/>
      <c r="I60" s="12"/>
      <c r="J60" s="12"/>
      <c r="K60" s="12"/>
      <c r="L60" s="12"/>
      <c r="M60" s="12"/>
    </row>
    <row r="61" spans="1:13" ht="13.5" thickBot="1" x14ac:dyDescent="0.25">
      <c r="A61" s="158" t="s">
        <v>3</v>
      </c>
      <c r="B61" s="158"/>
      <c r="C61" s="158"/>
      <c r="D61" s="158"/>
      <c r="E61" s="158"/>
      <c r="F61" s="158"/>
      <c r="G61" s="158"/>
      <c r="H61" s="158"/>
      <c r="I61" s="158"/>
      <c r="J61" s="158"/>
      <c r="K61" s="158"/>
      <c r="L61" s="158"/>
      <c r="M61" s="158"/>
    </row>
    <row r="62" spans="1:13" ht="12" thickTop="1" x14ac:dyDescent="0.2">
      <c r="A62" s="54" t="s">
        <v>22</v>
      </c>
      <c r="B62" s="58">
        <v>1998</v>
      </c>
      <c r="C62" s="58">
        <v>1998</v>
      </c>
      <c r="D62" s="58">
        <v>1998</v>
      </c>
      <c r="E62" s="58">
        <v>1998</v>
      </c>
      <c r="F62" s="58">
        <v>1998</v>
      </c>
      <c r="G62" s="58">
        <v>1998</v>
      </c>
      <c r="H62" s="58">
        <v>1998</v>
      </c>
      <c r="I62" s="58">
        <v>1998</v>
      </c>
      <c r="J62" s="58">
        <v>1998</v>
      </c>
      <c r="K62" s="58">
        <v>1998</v>
      </c>
      <c r="L62" s="58">
        <v>1998</v>
      </c>
      <c r="M62" s="58">
        <v>1998</v>
      </c>
    </row>
    <row r="63" spans="1:13" ht="12" thickBot="1" x14ac:dyDescent="0.25">
      <c r="A63" s="43" t="s">
        <v>23</v>
      </c>
      <c r="B63" s="43" t="s">
        <v>8</v>
      </c>
      <c r="C63" s="43" t="s">
        <v>9</v>
      </c>
      <c r="D63" s="43" t="s">
        <v>10</v>
      </c>
      <c r="E63" s="43" t="s">
        <v>11</v>
      </c>
      <c r="F63" s="43" t="s">
        <v>12</v>
      </c>
      <c r="G63" s="43" t="s">
        <v>13</v>
      </c>
      <c r="H63" s="43" t="s">
        <v>14</v>
      </c>
      <c r="I63" s="43" t="s">
        <v>15</v>
      </c>
      <c r="J63" s="43" t="s">
        <v>16</v>
      </c>
      <c r="K63" s="43" t="s">
        <v>17</v>
      </c>
      <c r="L63" s="43" t="s">
        <v>18</v>
      </c>
      <c r="M63" s="43" t="s">
        <v>19</v>
      </c>
    </row>
    <row r="64" spans="1:13" ht="12" thickTop="1" x14ac:dyDescent="0.2">
      <c r="A64" s="19" t="s">
        <v>24</v>
      </c>
      <c r="B64" s="13">
        <f>SUM(B66:B95)</f>
        <v>55979348.645752765</v>
      </c>
      <c r="C64" s="13">
        <f t="shared" ref="C64:M64" si="3">SUM(C66:C95)</f>
        <v>55436541.035390429</v>
      </c>
      <c r="D64" s="13">
        <f t="shared" si="3"/>
        <v>52715344.944195583</v>
      </c>
      <c r="E64" s="13">
        <f t="shared" si="3"/>
        <v>50390317.896725647</v>
      </c>
      <c r="F64" s="13">
        <f t="shared" si="3"/>
        <v>51998549.819893144</v>
      </c>
      <c r="G64" s="13">
        <f t="shared" si="3"/>
        <v>56295093.711034857</v>
      </c>
      <c r="H64" s="13">
        <f t="shared" si="3"/>
        <v>56434654.161090009</v>
      </c>
      <c r="I64" s="13">
        <f t="shared" si="3"/>
        <v>44238103.8498789</v>
      </c>
      <c r="J64" s="13">
        <f t="shared" si="3"/>
        <v>44406789.627330005</v>
      </c>
      <c r="K64" s="13">
        <f t="shared" si="3"/>
        <v>55486393.53793329</v>
      </c>
      <c r="L64" s="13">
        <f t="shared" si="3"/>
        <v>55016793.571252339</v>
      </c>
      <c r="M64" s="13">
        <f t="shared" si="3"/>
        <v>56696320.097489223</v>
      </c>
    </row>
    <row r="65" spans="1:13" x14ac:dyDescent="0.2">
      <c r="A65" s="12"/>
      <c r="B65" s="14"/>
      <c r="C65" s="14"/>
      <c r="D65" s="14"/>
      <c r="E65" s="14"/>
      <c r="F65" s="14"/>
      <c r="G65" s="14"/>
      <c r="H65" s="14"/>
      <c r="I65" s="14"/>
      <c r="J65" s="14"/>
      <c r="K65" s="14"/>
      <c r="L65" s="14"/>
      <c r="M65" s="14"/>
    </row>
    <row r="66" spans="1:13" x14ac:dyDescent="0.2">
      <c r="A66" s="18" t="s">
        <v>25</v>
      </c>
      <c r="B66" s="14">
        <v>60487.583362720448</v>
      </c>
      <c r="C66" s="14">
        <v>61043.420825295601</v>
      </c>
      <c r="D66" s="14">
        <v>60137.777980169449</v>
      </c>
      <c r="E66" s="14">
        <v>60714.330798197858</v>
      </c>
      <c r="F66" s="14">
        <v>61285.694872709959</v>
      </c>
      <c r="G66" s="14">
        <v>61884.845381667415</v>
      </c>
      <c r="H66" s="14">
        <v>62526.09633</v>
      </c>
      <c r="I66" s="14">
        <v>61559.745560000003</v>
      </c>
      <c r="J66" s="14">
        <v>61837.529770000001</v>
      </c>
      <c r="K66" s="14">
        <v>62688.311613299935</v>
      </c>
      <c r="L66" s="14">
        <v>63378.845962342675</v>
      </c>
      <c r="M66" s="14">
        <v>64157.7118092296</v>
      </c>
    </row>
    <row r="67" spans="1:13" x14ac:dyDescent="0.2">
      <c r="A67" s="18" t="s">
        <v>26</v>
      </c>
      <c r="B67" s="14">
        <v>0</v>
      </c>
      <c r="C67" s="14">
        <v>0</v>
      </c>
      <c r="D67" s="14">
        <v>0</v>
      </c>
      <c r="E67" s="14">
        <v>0</v>
      </c>
      <c r="F67" s="14">
        <v>0</v>
      </c>
      <c r="G67" s="14">
        <v>0</v>
      </c>
      <c r="H67" s="14">
        <v>0</v>
      </c>
      <c r="I67" s="14">
        <v>0</v>
      </c>
      <c r="J67" s="14">
        <v>0</v>
      </c>
      <c r="K67" s="14">
        <v>307377.47040000005</v>
      </c>
      <c r="L67" s="14">
        <v>309649</v>
      </c>
      <c r="M67" s="14">
        <v>188165.23572</v>
      </c>
    </row>
    <row r="68" spans="1:13" x14ac:dyDescent="0.2">
      <c r="A68" s="18" t="s">
        <v>27</v>
      </c>
      <c r="B68" s="14">
        <v>0</v>
      </c>
      <c r="C68" s="14">
        <v>0</v>
      </c>
      <c r="D68" s="14">
        <v>0</v>
      </c>
      <c r="E68" s="14">
        <v>0</v>
      </c>
      <c r="F68" s="14">
        <v>0</v>
      </c>
      <c r="G68" s="14">
        <v>0</v>
      </c>
      <c r="H68" s="14">
        <v>0</v>
      </c>
      <c r="I68" s="14">
        <v>0</v>
      </c>
      <c r="J68" s="14">
        <v>0</v>
      </c>
      <c r="K68" s="14">
        <v>0</v>
      </c>
      <c r="L68" s="14">
        <v>0</v>
      </c>
      <c r="M68" s="14">
        <v>0</v>
      </c>
    </row>
    <row r="69" spans="1:13" x14ac:dyDescent="0.2">
      <c r="A69" s="18" t="s">
        <v>28</v>
      </c>
      <c r="B69" s="14">
        <v>0</v>
      </c>
      <c r="C69" s="14">
        <v>0</v>
      </c>
      <c r="D69" s="14">
        <v>0</v>
      </c>
      <c r="E69" s="14">
        <v>0</v>
      </c>
      <c r="F69" s="14">
        <v>0</v>
      </c>
      <c r="G69" s="14">
        <v>0</v>
      </c>
      <c r="H69" s="14">
        <v>0</v>
      </c>
      <c r="I69" s="14">
        <v>0</v>
      </c>
      <c r="J69" s="14">
        <v>0</v>
      </c>
      <c r="K69" s="14">
        <v>3774306.4666500003</v>
      </c>
      <c r="L69" s="14">
        <v>3817887</v>
      </c>
      <c r="M69" s="14">
        <v>3860827</v>
      </c>
    </row>
    <row r="70" spans="1:13" x14ac:dyDescent="0.2">
      <c r="A70" s="18" t="s">
        <v>29</v>
      </c>
      <c r="B70" s="14">
        <v>0</v>
      </c>
      <c r="C70" s="14">
        <v>0</v>
      </c>
      <c r="D70" s="14">
        <v>0</v>
      </c>
      <c r="E70" s="14">
        <v>0</v>
      </c>
      <c r="F70" s="14">
        <v>0</v>
      </c>
      <c r="G70" s="14">
        <v>0</v>
      </c>
      <c r="H70" s="14">
        <v>0</v>
      </c>
      <c r="I70" s="14">
        <v>0</v>
      </c>
      <c r="J70" s="14">
        <v>0</v>
      </c>
      <c r="K70" s="14">
        <v>0</v>
      </c>
      <c r="L70" s="14">
        <v>0</v>
      </c>
      <c r="M70" s="14">
        <v>0</v>
      </c>
    </row>
    <row r="71" spans="1:13" x14ac:dyDescent="0.2">
      <c r="A71" s="18" t="s">
        <v>30</v>
      </c>
      <c r="B71" s="14">
        <v>0</v>
      </c>
      <c r="C71" s="14">
        <v>0</v>
      </c>
      <c r="D71" s="14">
        <v>0</v>
      </c>
      <c r="E71" s="14">
        <v>0</v>
      </c>
      <c r="F71" s="14">
        <v>352.76860792799999</v>
      </c>
      <c r="G71" s="14">
        <v>11216.29592751</v>
      </c>
      <c r="H71" s="14">
        <v>25659.247990000003</v>
      </c>
      <c r="I71" s="14">
        <v>79865.137669999996</v>
      </c>
      <c r="J71" s="14">
        <v>82842.479760000002</v>
      </c>
      <c r="K71" s="14">
        <v>110091.89383</v>
      </c>
      <c r="L71" s="14">
        <v>151544.38412</v>
      </c>
      <c r="M71" s="14">
        <v>187756.57214</v>
      </c>
    </row>
    <row r="72" spans="1:13" x14ac:dyDescent="0.2">
      <c r="A72" s="18" t="s">
        <v>31</v>
      </c>
      <c r="B72" s="14">
        <v>768539.10574068513</v>
      </c>
      <c r="C72" s="14">
        <v>780433.63518089242</v>
      </c>
      <c r="D72" s="14">
        <v>793152.95036866865</v>
      </c>
      <c r="E72" s="14">
        <v>0</v>
      </c>
      <c r="F72" s="14">
        <v>102061.13793459999</v>
      </c>
      <c r="G72" s="14">
        <v>2108113.5769199999</v>
      </c>
      <c r="H72" s="14">
        <v>1447287.65301</v>
      </c>
      <c r="I72" s="14">
        <v>2385281.6846100003</v>
      </c>
      <c r="J72" s="14">
        <v>1626473.7076400002</v>
      </c>
      <c r="K72" s="14">
        <v>2190641.2620700002</v>
      </c>
      <c r="L72" s="14">
        <v>2339001.131339991</v>
      </c>
      <c r="M72" s="14">
        <v>2407178.1868799999</v>
      </c>
    </row>
    <row r="73" spans="1:13" x14ac:dyDescent="0.2">
      <c r="A73" s="18" t="s">
        <v>32</v>
      </c>
      <c r="B73" s="14">
        <v>12774111.721155886</v>
      </c>
      <c r="C73" s="14">
        <v>12910967.211296419</v>
      </c>
      <c r="D73" s="14">
        <v>13044617.860582041</v>
      </c>
      <c r="E73" s="14">
        <v>13264026.52920763</v>
      </c>
      <c r="F73" s="14">
        <v>14352194.306087175</v>
      </c>
      <c r="G73" s="14">
        <v>16294705.96263</v>
      </c>
      <c r="H73" s="14">
        <v>16603507.55369</v>
      </c>
      <c r="I73" s="14">
        <v>16874992.638220001</v>
      </c>
      <c r="J73" s="14">
        <v>17322980.306990001</v>
      </c>
      <c r="K73" s="14">
        <v>17989081.457139999</v>
      </c>
      <c r="L73" s="14">
        <v>19845525.228730001</v>
      </c>
      <c r="M73" s="14">
        <v>21593015.16598</v>
      </c>
    </row>
    <row r="74" spans="1:13" x14ac:dyDescent="0.2">
      <c r="A74" s="18" t="s">
        <v>33</v>
      </c>
      <c r="B74" s="14">
        <v>546166.21453017602</v>
      </c>
      <c r="C74" s="14">
        <v>457424.86074925901</v>
      </c>
      <c r="D74" s="14">
        <v>639252.50900962902</v>
      </c>
      <c r="E74" s="14">
        <v>650163.06576802197</v>
      </c>
      <c r="F74" s="14">
        <v>662321.47349981498</v>
      </c>
      <c r="G74" s="14">
        <v>671336.86083999998</v>
      </c>
      <c r="H74" s="14">
        <v>682771.11361</v>
      </c>
      <c r="I74" s="14">
        <v>525520.09682999994</v>
      </c>
      <c r="J74" s="14">
        <v>1019591.4975800001</v>
      </c>
      <c r="K74" s="14">
        <v>1266109.99125</v>
      </c>
      <c r="L74" s="14">
        <v>1292725.38433</v>
      </c>
      <c r="M74" s="14">
        <v>1320151.68374</v>
      </c>
    </row>
    <row r="75" spans="1:13" x14ac:dyDescent="0.2">
      <c r="A75" s="18" t="s">
        <v>34</v>
      </c>
      <c r="B75" s="14">
        <v>0</v>
      </c>
      <c r="C75" s="14">
        <v>0</v>
      </c>
      <c r="D75" s="14">
        <v>0</v>
      </c>
      <c r="E75" s="14">
        <v>0</v>
      </c>
      <c r="F75" s="14">
        <v>0</v>
      </c>
      <c r="G75" s="14">
        <v>0</v>
      </c>
      <c r="H75" s="14">
        <v>0</v>
      </c>
      <c r="I75" s="14">
        <v>0</v>
      </c>
      <c r="J75" s="14">
        <v>0</v>
      </c>
      <c r="K75" s="14">
        <v>0</v>
      </c>
      <c r="L75" s="14">
        <v>0</v>
      </c>
      <c r="M75" s="14">
        <v>0</v>
      </c>
    </row>
    <row r="76" spans="1:13" x14ac:dyDescent="0.2">
      <c r="A76" s="18" t="s">
        <v>35</v>
      </c>
      <c r="B76" s="14">
        <v>0</v>
      </c>
      <c r="C76" s="14">
        <v>0</v>
      </c>
      <c r="D76" s="14">
        <v>0</v>
      </c>
      <c r="E76" s="14">
        <v>0</v>
      </c>
      <c r="F76" s="14">
        <v>0</v>
      </c>
      <c r="G76" s="14">
        <v>0</v>
      </c>
      <c r="H76" s="14">
        <v>0</v>
      </c>
      <c r="I76" s="14">
        <v>0</v>
      </c>
      <c r="J76" s="14">
        <v>0</v>
      </c>
      <c r="K76" s="14">
        <v>0</v>
      </c>
      <c r="L76" s="14">
        <v>0</v>
      </c>
      <c r="M76" s="14">
        <v>0</v>
      </c>
    </row>
    <row r="77" spans="1:13" x14ac:dyDescent="0.2">
      <c r="A77" s="18" t="s">
        <v>36</v>
      </c>
      <c r="B77" s="14">
        <v>0</v>
      </c>
      <c r="C77" s="14">
        <v>0</v>
      </c>
      <c r="D77" s="14">
        <v>0</v>
      </c>
      <c r="E77" s="14">
        <v>0</v>
      </c>
      <c r="F77" s="14">
        <v>0</v>
      </c>
      <c r="G77" s="14">
        <v>0</v>
      </c>
      <c r="H77" s="14">
        <v>0</v>
      </c>
      <c r="I77" s="14">
        <v>0</v>
      </c>
      <c r="J77" s="14">
        <v>0</v>
      </c>
      <c r="K77" s="14">
        <v>0</v>
      </c>
      <c r="L77" s="14">
        <v>0</v>
      </c>
      <c r="M77" s="14">
        <v>0</v>
      </c>
    </row>
    <row r="78" spans="1:13" x14ac:dyDescent="0.2">
      <c r="A78" s="18" t="s">
        <v>37</v>
      </c>
      <c r="B78" s="14">
        <v>5996481.9218509058</v>
      </c>
      <c r="C78" s="14">
        <v>6055947.7810761295</v>
      </c>
      <c r="D78" s="14">
        <v>4732648.7823195383</v>
      </c>
      <c r="E78" s="14">
        <v>4783425.6602004385</v>
      </c>
      <c r="F78" s="14">
        <v>4828248.1078190729</v>
      </c>
      <c r="G78" s="14">
        <v>4854845.9354822272</v>
      </c>
      <c r="H78" s="14">
        <v>4841346.8220600002</v>
      </c>
      <c r="I78" s="14">
        <v>4834632.5335388854</v>
      </c>
      <c r="J78" s="14">
        <v>4892799.3868900007</v>
      </c>
      <c r="K78" s="14">
        <v>4814608.7921400005</v>
      </c>
      <c r="L78" s="14">
        <v>4870083.4837799994</v>
      </c>
      <c r="M78" s="14">
        <v>5009366.6368699996</v>
      </c>
    </row>
    <row r="79" spans="1:13" x14ac:dyDescent="0.2">
      <c r="A79" s="18" t="s">
        <v>38</v>
      </c>
      <c r="B79" s="14">
        <v>0</v>
      </c>
      <c r="C79" s="14">
        <v>0</v>
      </c>
      <c r="D79" s="14">
        <v>0</v>
      </c>
      <c r="E79" s="14">
        <v>0</v>
      </c>
      <c r="F79" s="14">
        <v>0</v>
      </c>
      <c r="G79" s="14">
        <v>0</v>
      </c>
      <c r="H79" s="14">
        <v>0</v>
      </c>
      <c r="I79" s="14">
        <v>0</v>
      </c>
      <c r="J79" s="14">
        <v>0</v>
      </c>
      <c r="K79" s="14">
        <v>0</v>
      </c>
      <c r="L79" s="14">
        <v>0</v>
      </c>
      <c r="M79" s="14">
        <v>0</v>
      </c>
    </row>
    <row r="80" spans="1:13" x14ac:dyDescent="0.2">
      <c r="A80" s="18" t="s">
        <v>39</v>
      </c>
      <c r="B80" s="14">
        <v>155485.92586853399</v>
      </c>
      <c r="C80" s="14">
        <v>156473.26372388602</v>
      </c>
      <c r="D80" s="14">
        <v>157532.26952039998</v>
      </c>
      <c r="E80" s="14">
        <v>158575.08559466602</v>
      </c>
      <c r="F80" s="14">
        <v>159510.58105855799</v>
      </c>
      <c r="G80" s="14">
        <v>160283.50085000001</v>
      </c>
      <c r="H80" s="14">
        <v>160808.39553000001</v>
      </c>
      <c r="I80" s="14">
        <v>161355.25464000003</v>
      </c>
      <c r="J80" s="14">
        <v>161992.69097</v>
      </c>
      <c r="K80" s="14">
        <v>162923.59974000001</v>
      </c>
      <c r="L80" s="14">
        <v>163183.65643999999</v>
      </c>
      <c r="M80" s="14">
        <v>228739.37641</v>
      </c>
    </row>
    <row r="81" spans="1:14" x14ac:dyDescent="0.2">
      <c r="A81" s="18" t="s">
        <v>40</v>
      </c>
      <c r="B81" s="14">
        <v>466201.93130577001</v>
      </c>
      <c r="C81" s="14">
        <v>469918.73712861002</v>
      </c>
      <c r="D81" s="14">
        <v>475968.50622941402</v>
      </c>
      <c r="E81" s="14">
        <v>480594.81312374404</v>
      </c>
      <c r="F81" s="14">
        <v>484394.14166715002</v>
      </c>
      <c r="G81" s="14">
        <v>488766.31360504206</v>
      </c>
      <c r="H81" s="14">
        <v>493534.68216000003</v>
      </c>
      <c r="I81" s="14">
        <v>505455.16576</v>
      </c>
      <c r="J81" s="14">
        <v>0</v>
      </c>
      <c r="K81" s="14">
        <v>0</v>
      </c>
      <c r="L81" s="14">
        <v>0</v>
      </c>
      <c r="M81" s="14">
        <v>0</v>
      </c>
    </row>
    <row r="82" spans="1:14" x14ac:dyDescent="0.2">
      <c r="A82" s="18" t="s">
        <v>41</v>
      </c>
      <c r="B82" s="14">
        <v>5418541.3427999998</v>
      </c>
      <c r="C82" s="14">
        <v>4307772.6556000002</v>
      </c>
      <c r="D82" s="14">
        <v>2122715.71</v>
      </c>
      <c r="E82" s="14">
        <v>0</v>
      </c>
      <c r="F82" s="14">
        <v>0</v>
      </c>
      <c r="G82" s="14">
        <v>0</v>
      </c>
      <c r="H82" s="14">
        <v>0</v>
      </c>
      <c r="I82" s="14">
        <v>0</v>
      </c>
      <c r="J82" s="14">
        <v>0</v>
      </c>
      <c r="K82" s="14">
        <v>5978792.4600100005</v>
      </c>
      <c r="L82" s="14">
        <v>4598018.2876800001</v>
      </c>
      <c r="M82" s="14">
        <v>4045539.2132299999</v>
      </c>
    </row>
    <row r="83" spans="1:14" x14ac:dyDescent="0.2">
      <c r="A83" s="18" t="s">
        <v>42</v>
      </c>
      <c r="B83" s="14">
        <v>308380.51437379862</v>
      </c>
      <c r="C83" s="14">
        <v>342150.50511980162</v>
      </c>
      <c r="D83" s="14">
        <v>368440.50509375695</v>
      </c>
      <c r="E83" s="14">
        <v>362107.14715936175</v>
      </c>
      <c r="F83" s="14">
        <v>438789.06216251303</v>
      </c>
      <c r="G83" s="14">
        <v>429720.81374251301</v>
      </c>
      <c r="H83" s="14">
        <v>492734.36530999996</v>
      </c>
      <c r="I83" s="14">
        <v>569168.75289999996</v>
      </c>
      <c r="J83" s="14">
        <v>629064.14768000005</v>
      </c>
      <c r="K83" s="14">
        <v>677604.16964999994</v>
      </c>
      <c r="L83" s="14">
        <v>729620.26356000011</v>
      </c>
      <c r="M83" s="14">
        <v>752026</v>
      </c>
    </row>
    <row r="84" spans="1:14" x14ac:dyDescent="0.2">
      <c r="A84" s="18" t="s">
        <v>43</v>
      </c>
      <c r="B84" s="14">
        <v>11835469.498249575</v>
      </c>
      <c r="C84" s="14">
        <v>12091185.704706505</v>
      </c>
      <c r="D84" s="14">
        <v>12420911.463020777</v>
      </c>
      <c r="E84" s="14">
        <v>12709054.848779097</v>
      </c>
      <c r="F84" s="14">
        <v>12936621.006217903</v>
      </c>
      <c r="G84" s="14">
        <v>13170125.998955263</v>
      </c>
      <c r="H84" s="14">
        <v>13430708.094620001</v>
      </c>
      <c r="I84" s="14">
        <v>0</v>
      </c>
      <c r="J84" s="14">
        <v>0</v>
      </c>
      <c r="K84" s="14">
        <v>0</v>
      </c>
      <c r="L84" s="14">
        <v>0</v>
      </c>
      <c r="M84" s="14">
        <v>0</v>
      </c>
    </row>
    <row r="85" spans="1:14" x14ac:dyDescent="0.2">
      <c r="A85" s="18" t="s">
        <v>44</v>
      </c>
      <c r="B85" s="14">
        <v>0</v>
      </c>
      <c r="C85" s="14">
        <v>0</v>
      </c>
      <c r="D85" s="14">
        <v>0</v>
      </c>
      <c r="E85" s="14">
        <v>0</v>
      </c>
      <c r="F85" s="14">
        <v>0</v>
      </c>
      <c r="G85" s="14">
        <v>0</v>
      </c>
      <c r="H85" s="14">
        <v>0</v>
      </c>
      <c r="I85" s="14">
        <v>0</v>
      </c>
      <c r="J85" s="14">
        <v>0</v>
      </c>
      <c r="K85" s="14">
        <v>0</v>
      </c>
      <c r="L85" s="14">
        <v>0</v>
      </c>
      <c r="M85" s="14">
        <v>0</v>
      </c>
    </row>
    <row r="86" spans="1:14" x14ac:dyDescent="0.2">
      <c r="A86" s="18" t="s">
        <v>45</v>
      </c>
      <c r="B86" s="14">
        <v>340581.04406038998</v>
      </c>
      <c r="C86" s="14">
        <v>342611.60792200995</v>
      </c>
      <c r="D86" s="14">
        <v>344733.38543312199</v>
      </c>
      <c r="E86" s="14">
        <v>346824.50044741796</v>
      </c>
      <c r="F86" s="14">
        <v>348703.76297479798</v>
      </c>
      <c r="G86" s="14">
        <v>356155.47976999998</v>
      </c>
      <c r="H86" s="14">
        <v>360411.80526999995</v>
      </c>
      <c r="I86" s="14">
        <v>366889.88915000006</v>
      </c>
      <c r="J86" s="14">
        <v>371854.21113999997</v>
      </c>
      <c r="K86" s="14">
        <v>362759.04491000006</v>
      </c>
      <c r="L86" s="14">
        <v>367175.22527</v>
      </c>
      <c r="M86" s="14">
        <v>371541.84743000002</v>
      </c>
    </row>
    <row r="87" spans="1:14" x14ac:dyDescent="0.2">
      <c r="A87" s="18" t="s">
        <v>46</v>
      </c>
      <c r="B87" s="14">
        <v>0</v>
      </c>
      <c r="C87" s="14">
        <v>0</v>
      </c>
      <c r="D87" s="14">
        <v>0</v>
      </c>
      <c r="E87" s="14">
        <v>0</v>
      </c>
      <c r="F87" s="14">
        <v>0</v>
      </c>
      <c r="G87" s="14">
        <v>0</v>
      </c>
      <c r="H87" s="14">
        <v>0</v>
      </c>
      <c r="I87" s="14">
        <v>0</v>
      </c>
      <c r="J87" s="14">
        <v>0</v>
      </c>
      <c r="K87" s="14">
        <v>0</v>
      </c>
      <c r="L87" s="14">
        <v>0</v>
      </c>
      <c r="M87" s="14">
        <v>0</v>
      </c>
    </row>
    <row r="88" spans="1:14" x14ac:dyDescent="0.2">
      <c r="A88" s="18" t="s">
        <v>47</v>
      </c>
      <c r="B88" s="14">
        <v>13268578.435338574</v>
      </c>
      <c r="C88" s="14">
        <v>13488955.919914978</v>
      </c>
      <c r="D88" s="14">
        <v>13672397.775960343</v>
      </c>
      <c r="E88" s="14">
        <v>13811634.7932292</v>
      </c>
      <c r="F88" s="14">
        <v>13931172.158183021</v>
      </c>
      <c r="G88" s="14">
        <v>14066524.249470642</v>
      </c>
      <c r="H88" s="14">
        <v>14210101.383440001</v>
      </c>
      <c r="I88" s="14">
        <v>14336201.000980001</v>
      </c>
      <c r="J88" s="14">
        <v>14472637.38393</v>
      </c>
      <c r="K88" s="14">
        <v>13951085.088570002</v>
      </c>
      <c r="L88" s="14">
        <v>12636261.12562</v>
      </c>
      <c r="M88" s="14">
        <v>12827577.44874</v>
      </c>
    </row>
    <row r="89" spans="1:14" x14ac:dyDescent="0.2">
      <c r="A89" s="18" t="s">
        <v>48</v>
      </c>
      <c r="B89" s="14">
        <v>0</v>
      </c>
      <c r="C89" s="14">
        <v>0</v>
      </c>
      <c r="D89" s="14">
        <v>0</v>
      </c>
      <c r="E89" s="14">
        <v>0</v>
      </c>
      <c r="F89" s="14">
        <v>0</v>
      </c>
      <c r="G89" s="14">
        <v>0</v>
      </c>
      <c r="H89" s="14">
        <v>0</v>
      </c>
      <c r="I89" s="14">
        <v>0</v>
      </c>
      <c r="J89" s="14">
        <v>0</v>
      </c>
      <c r="K89" s="14">
        <v>0</v>
      </c>
      <c r="L89" s="14">
        <v>0</v>
      </c>
      <c r="M89" s="14">
        <v>0</v>
      </c>
    </row>
    <row r="90" spans="1:14" x14ac:dyDescent="0.2">
      <c r="A90" s="18" t="s">
        <v>49</v>
      </c>
      <c r="B90" s="14">
        <v>8746.239599999999</v>
      </c>
      <c r="C90" s="14">
        <v>7538.2739999999994</v>
      </c>
      <c r="D90" s="14">
        <v>7585.8623999999991</v>
      </c>
      <c r="E90" s="14">
        <v>7638.0084000000006</v>
      </c>
      <c r="F90" s="14">
        <v>7673.2344000000003</v>
      </c>
      <c r="G90" s="14">
        <v>7714.8209699999998</v>
      </c>
      <c r="H90" s="14">
        <v>7759.2697400000006</v>
      </c>
      <c r="I90" s="14">
        <v>7849.31005</v>
      </c>
      <c r="J90" s="14">
        <v>7906.20813</v>
      </c>
      <c r="K90" s="14">
        <v>7958.0192000000006</v>
      </c>
      <c r="L90" s="14">
        <v>8010.2379900000005</v>
      </c>
      <c r="M90" s="14">
        <v>8061.3980200000005</v>
      </c>
    </row>
    <row r="91" spans="1:14" x14ac:dyDescent="0.2">
      <c r="A91" s="18" t="s">
        <v>50</v>
      </c>
      <c r="B91" s="14">
        <v>1437568.8175157625</v>
      </c>
      <c r="C91" s="14">
        <v>1335719.2281466466</v>
      </c>
      <c r="D91" s="14">
        <v>1208250.5962777229</v>
      </c>
      <c r="E91" s="14">
        <v>1094492.8340178709</v>
      </c>
      <c r="F91" s="14">
        <v>986592.34440790408</v>
      </c>
      <c r="G91" s="14">
        <v>872353.60649000003</v>
      </c>
      <c r="H91" s="14">
        <v>757332.11589000002</v>
      </c>
      <c r="I91" s="14">
        <v>639212.67452</v>
      </c>
      <c r="J91" s="14">
        <v>518274.03536000004</v>
      </c>
      <c r="K91" s="14">
        <v>394005.34055000002</v>
      </c>
      <c r="L91" s="14">
        <v>266216.62481000001</v>
      </c>
      <c r="M91" s="14">
        <v>135549.14116</v>
      </c>
    </row>
    <row r="92" spans="1:14" x14ac:dyDescent="0.2">
      <c r="A92" s="18" t="s">
        <v>51</v>
      </c>
      <c r="B92" s="14">
        <v>0</v>
      </c>
      <c r="C92" s="14">
        <v>0</v>
      </c>
      <c r="D92" s="14">
        <v>0</v>
      </c>
      <c r="E92" s="14">
        <v>0</v>
      </c>
      <c r="F92" s="14">
        <v>0</v>
      </c>
      <c r="G92" s="14">
        <v>0</v>
      </c>
      <c r="H92" s="14">
        <v>101432.30244</v>
      </c>
      <c r="I92" s="14">
        <v>102838.50545</v>
      </c>
      <c r="J92" s="14">
        <v>410275.98149000003</v>
      </c>
      <c r="K92" s="14">
        <v>516964.37021000002</v>
      </c>
      <c r="L92" s="14">
        <v>625015.66162000003</v>
      </c>
      <c r="M92" s="14">
        <v>636986.13936000003</v>
      </c>
    </row>
    <row r="93" spans="1:14" x14ac:dyDescent="0.2">
      <c r="A93" s="18" t="s">
        <v>67</v>
      </c>
      <c r="B93" s="14">
        <v>19264.8</v>
      </c>
      <c r="C93" s="14">
        <v>0</v>
      </c>
      <c r="D93" s="14">
        <v>0</v>
      </c>
      <c r="E93" s="14">
        <v>0</v>
      </c>
      <c r="F93" s="14">
        <v>0</v>
      </c>
      <c r="G93" s="14">
        <v>0</v>
      </c>
      <c r="H93" s="14">
        <v>0</v>
      </c>
      <c r="I93" s="14">
        <v>0</v>
      </c>
      <c r="J93" s="14">
        <v>0</v>
      </c>
      <c r="K93" s="14">
        <v>0</v>
      </c>
      <c r="L93" s="14">
        <v>0</v>
      </c>
      <c r="M93" s="14">
        <v>0</v>
      </c>
    </row>
    <row r="94" spans="1:14" x14ac:dyDescent="0.2">
      <c r="A94" s="18" t="s">
        <v>68</v>
      </c>
      <c r="B94" s="14">
        <v>102974.08</v>
      </c>
      <c r="C94" s="14">
        <v>122708.69</v>
      </c>
      <c r="D94" s="14">
        <v>125205.34</v>
      </c>
      <c r="E94" s="14">
        <v>122722.17</v>
      </c>
      <c r="F94" s="14">
        <v>126156.61</v>
      </c>
      <c r="G94" s="14">
        <v>113027.19</v>
      </c>
      <c r="H94" s="14">
        <v>113228.51</v>
      </c>
      <c r="I94" s="14">
        <v>111787.82</v>
      </c>
      <c r="J94" s="14">
        <v>112379.24</v>
      </c>
      <c r="K94" s="14">
        <v>116271.33</v>
      </c>
      <c r="L94" s="14">
        <v>109986.65</v>
      </c>
      <c r="M94" s="14">
        <v>109214.22</v>
      </c>
    </row>
    <row r="95" spans="1:14" x14ac:dyDescent="0.2">
      <c r="A95" s="18" t="s">
        <v>69</v>
      </c>
      <c r="B95" s="14">
        <v>2471769.4700000002</v>
      </c>
      <c r="C95" s="14">
        <v>2505689.54</v>
      </c>
      <c r="D95" s="14">
        <v>2541793.65</v>
      </c>
      <c r="E95" s="14">
        <v>2538344.11</v>
      </c>
      <c r="F95" s="14">
        <v>2572473.4300000002</v>
      </c>
      <c r="G95" s="14">
        <v>2628318.2599999998</v>
      </c>
      <c r="H95" s="14">
        <v>2643504.75</v>
      </c>
      <c r="I95" s="14">
        <v>2675493.64</v>
      </c>
      <c r="J95" s="14">
        <v>2715880.82</v>
      </c>
      <c r="K95" s="14">
        <v>2803124.47</v>
      </c>
      <c r="L95" s="14">
        <v>2823511.38</v>
      </c>
      <c r="M95" s="14">
        <v>2950467.12</v>
      </c>
    </row>
    <row r="96" spans="1:14" ht="11.25" customHeight="1" x14ac:dyDescent="0.2">
      <c r="A96" s="12"/>
      <c r="B96" s="14"/>
      <c r="C96" s="14"/>
      <c r="D96" s="14"/>
      <c r="E96" s="14"/>
      <c r="F96" s="14"/>
      <c r="G96" s="14"/>
      <c r="H96" s="14"/>
      <c r="I96" s="14"/>
      <c r="J96"/>
      <c r="K96"/>
      <c r="L96"/>
      <c r="M96"/>
      <c r="N96" s="14"/>
    </row>
    <row r="97" spans="1:13" x14ac:dyDescent="0.2">
      <c r="A97" s="18" t="s">
        <v>52</v>
      </c>
      <c r="B97" s="14">
        <f>SUM(B99:B105)</f>
        <v>103738200.54723752</v>
      </c>
      <c r="C97" s="14">
        <f t="shared" ref="C97:M97" si="4">SUM(C99:C105)</f>
        <v>107690817.22899409</v>
      </c>
      <c r="D97" s="14">
        <f t="shared" si="4"/>
        <v>114391056.5509088</v>
      </c>
      <c r="E97" s="14">
        <f t="shared" si="4"/>
        <v>113599742.1651638</v>
      </c>
      <c r="F97" s="14">
        <f t="shared" si="4"/>
        <v>107121543.76708956</v>
      </c>
      <c r="G97" s="14">
        <f t="shared" si="4"/>
        <v>114850926.20074999</v>
      </c>
      <c r="H97" s="14">
        <f t="shared" si="4"/>
        <v>123069245.5872</v>
      </c>
      <c r="I97" s="14">
        <f t="shared" si="4"/>
        <v>134102453.13428</v>
      </c>
      <c r="J97" s="14">
        <f t="shared" si="4"/>
        <v>132492342.29547001</v>
      </c>
      <c r="K97" s="14">
        <f t="shared" si="4"/>
        <v>141674229.2068232</v>
      </c>
      <c r="L97" s="14">
        <f t="shared" si="4"/>
        <v>147310114.65369523</v>
      </c>
      <c r="M97" s="14">
        <f t="shared" si="4"/>
        <v>160748426.56331462</v>
      </c>
    </row>
    <row r="98" spans="1:13" x14ac:dyDescent="0.2">
      <c r="A98" s="12"/>
      <c r="B98" s="14"/>
      <c r="C98" s="14"/>
      <c r="D98" s="14"/>
      <c r="E98" s="14"/>
      <c r="F98" s="14"/>
      <c r="G98" s="14"/>
      <c r="H98" s="14"/>
      <c r="I98" s="14"/>
      <c r="J98" s="14"/>
      <c r="K98" s="14"/>
      <c r="L98" s="14"/>
      <c r="M98" s="14"/>
    </row>
    <row r="99" spans="1:13" x14ac:dyDescent="0.2">
      <c r="A99" s="18" t="s">
        <v>53</v>
      </c>
      <c r="B99" s="14">
        <v>70304</v>
      </c>
      <c r="C99" s="14">
        <v>82274</v>
      </c>
      <c r="D99" s="14">
        <v>146563</v>
      </c>
      <c r="E99" s="14">
        <v>147117</v>
      </c>
      <c r="F99" s="14">
        <v>154935</v>
      </c>
      <c r="G99" s="14">
        <v>155830</v>
      </c>
      <c r="H99" s="14">
        <v>156463</v>
      </c>
      <c r="I99" s="14">
        <v>193625</v>
      </c>
      <c r="J99" s="14">
        <v>194485</v>
      </c>
      <c r="K99" s="14">
        <v>113510</v>
      </c>
      <c r="L99" s="14">
        <v>137149</v>
      </c>
      <c r="M99" s="14">
        <v>110025</v>
      </c>
    </row>
    <row r="100" spans="1:13" x14ac:dyDescent="0.2">
      <c r="A100" s="18" t="s">
        <v>1</v>
      </c>
      <c r="B100" s="14">
        <v>15292957.918</v>
      </c>
      <c r="C100" s="14">
        <v>15618666.238600001</v>
      </c>
      <c r="D100" s="14">
        <v>15962390.7776</v>
      </c>
      <c r="E100" s="14">
        <v>14871834.447233694</v>
      </c>
      <c r="F100" s="14">
        <v>15114250.550725892</v>
      </c>
      <c r="G100" s="14">
        <v>33490000.079229999</v>
      </c>
      <c r="H100" s="14">
        <v>59333593.176679999</v>
      </c>
      <c r="I100" s="14">
        <v>81519991.266719997</v>
      </c>
      <c r="J100" s="14">
        <v>89804353.264150009</v>
      </c>
      <c r="K100" s="14">
        <v>108404500.20365001</v>
      </c>
      <c r="L100" s="14">
        <v>117860981.77779001</v>
      </c>
      <c r="M100" s="14">
        <v>128553291.48157001</v>
      </c>
    </row>
    <row r="101" spans="1:13" x14ac:dyDescent="0.2">
      <c r="A101" s="18" t="s">
        <v>0</v>
      </c>
      <c r="B101" s="14">
        <v>66448208.131295107</v>
      </c>
      <c r="C101" s="14">
        <v>69770376.535115123</v>
      </c>
      <c r="D101" s="14">
        <v>76107743.323844284</v>
      </c>
      <c r="E101" s="14">
        <v>76270662.667104572</v>
      </c>
      <c r="F101" s="14">
        <v>69514888.099382877</v>
      </c>
      <c r="G101" s="14">
        <v>58214984.051289998</v>
      </c>
      <c r="H101" s="14">
        <v>39994121.768300004</v>
      </c>
      <c r="I101" s="14">
        <v>27963580.378940001</v>
      </c>
      <c r="J101" s="14">
        <v>17827879.587859999</v>
      </c>
      <c r="K101" s="14">
        <v>8519396.3153099995</v>
      </c>
      <c r="L101" s="14">
        <v>4822119.7712399997</v>
      </c>
      <c r="M101" s="14">
        <v>4913839.0948599996</v>
      </c>
    </row>
    <row r="102" spans="1:13" x14ac:dyDescent="0.2">
      <c r="A102" s="18" t="s">
        <v>54</v>
      </c>
      <c r="B102" s="14">
        <v>0</v>
      </c>
      <c r="C102" s="14">
        <v>0</v>
      </c>
      <c r="D102" s="14">
        <v>0</v>
      </c>
      <c r="E102" s="14">
        <v>0</v>
      </c>
      <c r="F102" s="14">
        <v>0</v>
      </c>
      <c r="G102" s="14">
        <v>0</v>
      </c>
      <c r="H102" s="14">
        <v>0</v>
      </c>
      <c r="I102" s="14">
        <v>0</v>
      </c>
      <c r="J102" s="14">
        <v>0</v>
      </c>
      <c r="K102" s="14">
        <v>0</v>
      </c>
      <c r="L102" s="14">
        <v>0</v>
      </c>
      <c r="M102" s="14">
        <v>0</v>
      </c>
    </row>
    <row r="103" spans="1:13" x14ac:dyDescent="0.2">
      <c r="A103" s="18" t="s">
        <v>55</v>
      </c>
      <c r="B103" s="14">
        <v>21926730.49794241</v>
      </c>
      <c r="C103" s="14">
        <v>22219500.455278967</v>
      </c>
      <c r="D103" s="14">
        <v>22174359.449464507</v>
      </c>
      <c r="E103" s="14">
        <v>22310128.050825533</v>
      </c>
      <c r="F103" s="14">
        <v>22337470.116980787</v>
      </c>
      <c r="G103" s="14">
        <v>22990112.07023</v>
      </c>
      <c r="H103" s="14">
        <v>23585067.642220002</v>
      </c>
      <c r="I103" s="14">
        <v>24425256.488619998</v>
      </c>
      <c r="J103" s="14">
        <v>24665624.443459999</v>
      </c>
      <c r="K103" s="14">
        <v>24636822.68786319</v>
      </c>
      <c r="L103" s="14">
        <v>24489864.104665224</v>
      </c>
      <c r="M103" s="14">
        <v>24187203.851884589</v>
      </c>
    </row>
    <row r="104" spans="1:13" x14ac:dyDescent="0.2">
      <c r="A104" s="18" t="s">
        <v>56</v>
      </c>
      <c r="B104" s="14">
        <v>0</v>
      </c>
      <c r="C104" s="14">
        <v>0</v>
      </c>
      <c r="D104" s="14">
        <v>0</v>
      </c>
      <c r="E104" s="14">
        <v>0</v>
      </c>
      <c r="F104" s="14">
        <v>0</v>
      </c>
      <c r="G104" s="14">
        <v>0</v>
      </c>
      <c r="H104" s="14">
        <v>0</v>
      </c>
      <c r="I104" s="14">
        <v>0</v>
      </c>
      <c r="J104" s="14">
        <v>0</v>
      </c>
      <c r="K104" s="14">
        <v>0</v>
      </c>
      <c r="L104" s="14">
        <v>0</v>
      </c>
      <c r="M104" s="14">
        <v>1509292.071</v>
      </c>
    </row>
    <row r="105" spans="1:13" x14ac:dyDescent="0.2">
      <c r="A105" s="18" t="s">
        <v>57</v>
      </c>
      <c r="B105" s="14">
        <v>0</v>
      </c>
      <c r="C105" s="14">
        <v>0</v>
      </c>
      <c r="D105" s="14">
        <v>0</v>
      </c>
      <c r="E105" s="14">
        <v>0</v>
      </c>
      <c r="F105" s="14">
        <v>0</v>
      </c>
      <c r="G105" s="14">
        <v>0</v>
      </c>
      <c r="H105" s="14">
        <v>0</v>
      </c>
      <c r="I105" s="14">
        <v>0</v>
      </c>
      <c r="J105" s="14">
        <v>0</v>
      </c>
      <c r="K105" s="14">
        <v>0</v>
      </c>
      <c r="L105" s="14">
        <v>0</v>
      </c>
      <c r="M105" s="14">
        <v>1474775.064</v>
      </c>
    </row>
    <row r="106" spans="1:13" ht="12" thickBot="1" x14ac:dyDescent="0.25">
      <c r="A106" s="12"/>
      <c r="B106" s="14"/>
      <c r="C106" s="14"/>
      <c r="D106" s="14"/>
      <c r="E106" s="14"/>
      <c r="F106" s="14"/>
      <c r="G106" s="14"/>
      <c r="H106" s="14"/>
      <c r="I106" s="14"/>
      <c r="J106" s="14"/>
      <c r="K106" s="14"/>
      <c r="L106" s="14"/>
      <c r="M106" s="14"/>
    </row>
    <row r="107" spans="1:13" ht="12.75" thickTop="1" thickBot="1" x14ac:dyDescent="0.25">
      <c r="A107" s="94" t="s">
        <v>58</v>
      </c>
      <c r="B107" s="95">
        <f>B64+B97</f>
        <v>159717549.19299027</v>
      </c>
      <c r="C107" s="95">
        <f t="shared" ref="C107:M107" si="5">C64+C97</f>
        <v>163127358.26438451</v>
      </c>
      <c r="D107" s="95">
        <f t="shared" si="5"/>
        <v>167106401.49510437</v>
      </c>
      <c r="E107" s="95">
        <f t="shared" si="5"/>
        <v>163990060.06188944</v>
      </c>
      <c r="F107" s="95">
        <f t="shared" si="5"/>
        <v>159120093.5869827</v>
      </c>
      <c r="G107" s="95">
        <f t="shared" si="5"/>
        <v>171146019.91178486</v>
      </c>
      <c r="H107" s="95">
        <f t="shared" si="5"/>
        <v>179503899.74829</v>
      </c>
      <c r="I107" s="95">
        <f t="shared" si="5"/>
        <v>178340556.9841589</v>
      </c>
      <c r="J107" s="95">
        <f t="shared" si="5"/>
        <v>176899131.9228</v>
      </c>
      <c r="K107" s="95">
        <f t="shared" si="5"/>
        <v>197160622.74475649</v>
      </c>
      <c r="L107" s="95">
        <f t="shared" si="5"/>
        <v>202326908.22494757</v>
      </c>
      <c r="M107" s="95">
        <f t="shared" si="5"/>
        <v>217444746.66080385</v>
      </c>
    </row>
    <row r="108" spans="1:13" ht="12" thickBot="1" x14ac:dyDescent="0.25">
      <c r="A108" s="98" t="s">
        <v>5</v>
      </c>
      <c r="B108" s="99">
        <v>0.67692296522959827</v>
      </c>
      <c r="C108" s="99">
        <v>0.68094583884711934</v>
      </c>
      <c r="D108" s="99">
        <v>0.67944609761747177</v>
      </c>
      <c r="E108" s="99">
        <v>0.67200724019391089</v>
      </c>
      <c r="F108" s="99">
        <v>0.6658744023565788</v>
      </c>
      <c r="G108" s="99">
        <v>0.64114231444837055</v>
      </c>
      <c r="H108" s="99">
        <v>0.64729026559624103</v>
      </c>
      <c r="I108" s="99">
        <v>0.64101260917495373</v>
      </c>
      <c r="J108" s="99">
        <v>0.62921299539534192</v>
      </c>
      <c r="K108" s="99">
        <v>0.64850592840308185</v>
      </c>
      <c r="L108" s="99">
        <v>0.62635582940523926</v>
      </c>
      <c r="M108" s="99">
        <v>0.62363254696535231</v>
      </c>
    </row>
    <row r="109" spans="1:13" ht="12" thickTop="1" x14ac:dyDescent="0.2">
      <c r="A109" s="149" t="s">
        <v>71</v>
      </c>
      <c r="B109" s="149"/>
      <c r="C109" s="149"/>
      <c r="D109" s="149"/>
      <c r="E109" s="27"/>
      <c r="F109" s="27"/>
      <c r="G109" s="27"/>
      <c r="H109" s="12"/>
      <c r="I109" s="27"/>
      <c r="J109" s="27"/>
      <c r="K109" s="27"/>
      <c r="L109" s="27"/>
      <c r="M109" s="27"/>
    </row>
    <row r="110" spans="1:13" x14ac:dyDescent="0.2">
      <c r="A110" s="18"/>
      <c r="B110" s="26"/>
      <c r="C110" s="26"/>
      <c r="D110" s="27"/>
      <c r="E110" s="27"/>
      <c r="F110" s="27"/>
      <c r="G110" s="27"/>
      <c r="H110" s="12"/>
      <c r="I110" s="27"/>
      <c r="J110" s="27"/>
      <c r="K110" s="27"/>
      <c r="L110" s="27"/>
      <c r="M110" s="27"/>
    </row>
    <row r="111" spans="1:13" x14ac:dyDescent="0.2">
      <c r="B111" s="12"/>
      <c r="C111" s="12"/>
      <c r="D111" s="12"/>
      <c r="E111" s="12"/>
      <c r="F111" s="12"/>
      <c r="G111" s="12"/>
      <c r="H111" s="12"/>
      <c r="I111" s="12"/>
      <c r="J111" s="12"/>
      <c r="K111" s="12"/>
      <c r="L111" s="12"/>
      <c r="M111" s="12"/>
    </row>
    <row r="112" spans="1:13" s="1" customFormat="1" ht="13.5" thickBot="1" x14ac:dyDescent="0.25">
      <c r="A112" s="150" t="s">
        <v>4</v>
      </c>
      <c r="B112" s="150"/>
      <c r="C112" s="150"/>
      <c r="D112" s="150"/>
      <c r="E112" s="150"/>
      <c r="F112" s="150"/>
      <c r="G112" s="150"/>
      <c r="H112" s="150"/>
      <c r="I112" s="150"/>
      <c r="J112" s="150"/>
      <c r="K112" s="150"/>
      <c r="L112" s="150"/>
      <c r="M112" s="150"/>
    </row>
    <row r="113" spans="1:13" ht="12" thickTop="1" x14ac:dyDescent="0.2">
      <c r="A113" s="54" t="s">
        <v>22</v>
      </c>
      <c r="B113" s="58">
        <v>1998</v>
      </c>
      <c r="C113" s="58">
        <v>1998</v>
      </c>
      <c r="D113" s="58">
        <v>1998</v>
      </c>
      <c r="E113" s="58">
        <v>1998</v>
      </c>
      <c r="F113" s="58">
        <v>1998</v>
      </c>
      <c r="G113" s="58">
        <v>1998</v>
      </c>
      <c r="H113" s="58">
        <v>1998</v>
      </c>
      <c r="I113" s="58">
        <v>1998</v>
      </c>
      <c r="J113" s="58">
        <v>1998</v>
      </c>
      <c r="K113" s="58">
        <v>1998</v>
      </c>
      <c r="L113" s="58">
        <v>1998</v>
      </c>
      <c r="M113" s="58">
        <v>1998</v>
      </c>
    </row>
    <row r="114" spans="1:13" ht="12" thickBot="1" x14ac:dyDescent="0.25">
      <c r="A114" s="43" t="s">
        <v>23</v>
      </c>
      <c r="B114" s="43" t="s">
        <v>8</v>
      </c>
      <c r="C114" s="43" t="s">
        <v>9</v>
      </c>
      <c r="D114" s="43" t="s">
        <v>10</v>
      </c>
      <c r="E114" s="43" t="s">
        <v>11</v>
      </c>
      <c r="F114" s="43" t="s">
        <v>12</v>
      </c>
      <c r="G114" s="43" t="s">
        <v>13</v>
      </c>
      <c r="H114" s="43" t="s">
        <v>14</v>
      </c>
      <c r="I114" s="43" t="s">
        <v>15</v>
      </c>
      <c r="J114" s="43" t="s">
        <v>16</v>
      </c>
      <c r="K114" s="43" t="s">
        <v>17</v>
      </c>
      <c r="L114" s="43" t="s">
        <v>18</v>
      </c>
      <c r="M114" s="43" t="s">
        <v>19</v>
      </c>
    </row>
    <row r="115" spans="1:13" ht="12" thickTop="1" x14ac:dyDescent="0.2">
      <c r="A115" s="19" t="s">
        <v>24</v>
      </c>
      <c r="B115" s="13">
        <f>SUM(B117:B143)</f>
        <v>50242392.305730775</v>
      </c>
      <c r="C115" s="13">
        <f t="shared" ref="C115:M115" si="6">SUM(C117:C143)</f>
        <v>51115387.616620861</v>
      </c>
      <c r="D115" s="13">
        <f t="shared" si="6"/>
        <v>53158077.464083515</v>
      </c>
      <c r="E115" s="13">
        <f t="shared" si="6"/>
        <v>54633297.806949235</v>
      </c>
      <c r="F115" s="13">
        <f t="shared" si="6"/>
        <v>55164657.411075972</v>
      </c>
      <c r="G115" s="13">
        <f t="shared" si="6"/>
        <v>68891048.522978589</v>
      </c>
      <c r="H115" s="13">
        <f t="shared" si="6"/>
        <v>70369649.061499998</v>
      </c>
      <c r="I115" s="13">
        <f t="shared" si="6"/>
        <v>71907322.804111108</v>
      </c>
      <c r="J115" s="13">
        <f t="shared" si="6"/>
        <v>74688130.753800005</v>
      </c>
      <c r="K115" s="13">
        <f t="shared" si="6"/>
        <v>76593819.780219987</v>
      </c>
      <c r="L115" s="13">
        <f t="shared" si="6"/>
        <v>89316188.810840011</v>
      </c>
      <c r="M115" s="13">
        <f t="shared" si="6"/>
        <v>87695982.29505001</v>
      </c>
    </row>
    <row r="116" spans="1:13" x14ac:dyDescent="0.2">
      <c r="A116" s="12"/>
      <c r="B116" s="14"/>
      <c r="C116" s="14"/>
      <c r="D116" s="14"/>
      <c r="E116" s="14"/>
      <c r="F116" s="14"/>
      <c r="G116" s="14"/>
      <c r="H116" s="14"/>
      <c r="I116" s="14"/>
      <c r="J116" s="14"/>
      <c r="K116" s="14"/>
      <c r="L116" s="14"/>
      <c r="M116" s="14"/>
    </row>
    <row r="117" spans="1:13" x14ac:dyDescent="0.2">
      <c r="A117" s="18" t="s">
        <v>25</v>
      </c>
      <c r="B117" s="14">
        <v>0</v>
      </c>
      <c r="C117" s="14">
        <v>0</v>
      </c>
      <c r="D117" s="14">
        <v>0</v>
      </c>
      <c r="E117" s="14">
        <v>0</v>
      </c>
      <c r="F117" s="14">
        <v>0</v>
      </c>
      <c r="G117" s="14">
        <v>0</v>
      </c>
      <c r="H117" s="14">
        <v>0</v>
      </c>
      <c r="I117" s="14">
        <v>0</v>
      </c>
      <c r="J117" s="14">
        <v>0</v>
      </c>
      <c r="K117" s="14">
        <v>0</v>
      </c>
      <c r="L117" s="14">
        <v>0</v>
      </c>
      <c r="M117" s="14">
        <v>0</v>
      </c>
    </row>
    <row r="118" spans="1:13" x14ac:dyDescent="0.2">
      <c r="A118" s="18" t="s">
        <v>26</v>
      </c>
      <c r="B118" s="14">
        <v>0</v>
      </c>
      <c r="C118" s="14">
        <v>0</v>
      </c>
      <c r="D118" s="14">
        <v>0</v>
      </c>
      <c r="E118" s="14">
        <v>0</v>
      </c>
      <c r="F118" s="14">
        <v>0</v>
      </c>
      <c r="G118" s="14">
        <v>0</v>
      </c>
      <c r="H118" s="14">
        <v>0</v>
      </c>
      <c r="I118" s="14">
        <v>0</v>
      </c>
      <c r="J118" s="14">
        <v>0</v>
      </c>
      <c r="K118" s="14">
        <v>0</v>
      </c>
      <c r="L118" s="14">
        <v>0</v>
      </c>
      <c r="M118" s="14">
        <v>0</v>
      </c>
    </row>
    <row r="119" spans="1:13" x14ac:dyDescent="0.2">
      <c r="A119" s="18" t="s">
        <v>27</v>
      </c>
      <c r="B119" s="14">
        <v>0</v>
      </c>
      <c r="C119" s="14">
        <v>0</v>
      </c>
      <c r="D119" s="14">
        <v>0</v>
      </c>
      <c r="E119" s="14">
        <v>0</v>
      </c>
      <c r="F119" s="14">
        <v>0</v>
      </c>
      <c r="G119" s="14">
        <v>0</v>
      </c>
      <c r="H119" s="14">
        <v>0</v>
      </c>
      <c r="I119" s="14">
        <v>0</v>
      </c>
      <c r="J119" s="14">
        <v>0</v>
      </c>
      <c r="K119" s="14">
        <v>0</v>
      </c>
      <c r="L119" s="14">
        <v>0</v>
      </c>
      <c r="M119" s="14">
        <v>0</v>
      </c>
    </row>
    <row r="120" spans="1:13" x14ac:dyDescent="0.2">
      <c r="A120" s="18" t="s">
        <v>28</v>
      </c>
      <c r="B120" s="14">
        <v>0</v>
      </c>
      <c r="C120" s="14">
        <v>0</v>
      </c>
      <c r="D120" s="14">
        <v>0</v>
      </c>
      <c r="E120" s="14">
        <v>0</v>
      </c>
      <c r="F120" s="14">
        <v>0</v>
      </c>
      <c r="G120" s="14">
        <v>0</v>
      </c>
      <c r="H120" s="14">
        <v>0</v>
      </c>
      <c r="I120" s="14">
        <v>0</v>
      </c>
      <c r="J120" s="14">
        <v>0</v>
      </c>
      <c r="K120" s="14">
        <v>0</v>
      </c>
      <c r="L120" s="14">
        <v>0</v>
      </c>
      <c r="M120" s="14">
        <v>0</v>
      </c>
    </row>
    <row r="121" spans="1:13" x14ac:dyDescent="0.2">
      <c r="A121" s="18" t="s">
        <v>29</v>
      </c>
      <c r="B121" s="14">
        <v>0</v>
      </c>
      <c r="C121" s="14">
        <v>0</v>
      </c>
      <c r="D121" s="14">
        <v>0</v>
      </c>
      <c r="E121" s="14">
        <v>0</v>
      </c>
      <c r="F121" s="14">
        <v>0</v>
      </c>
      <c r="G121" s="14">
        <v>0</v>
      </c>
      <c r="H121" s="14">
        <v>0</v>
      </c>
      <c r="I121" s="14">
        <v>0</v>
      </c>
      <c r="J121" s="14">
        <v>0</v>
      </c>
      <c r="K121" s="14">
        <v>0</v>
      </c>
      <c r="L121" s="14">
        <v>0</v>
      </c>
      <c r="M121" s="14">
        <v>0</v>
      </c>
    </row>
    <row r="122" spans="1:13" x14ac:dyDescent="0.2">
      <c r="A122" s="18" t="s">
        <v>30</v>
      </c>
      <c r="B122" s="14">
        <v>0</v>
      </c>
      <c r="C122" s="14">
        <v>0</v>
      </c>
      <c r="D122" s="14">
        <v>0</v>
      </c>
      <c r="E122" s="14">
        <v>0</v>
      </c>
      <c r="F122" s="14">
        <v>0</v>
      </c>
      <c r="G122" s="14">
        <v>0</v>
      </c>
      <c r="H122" s="14">
        <v>0</v>
      </c>
      <c r="I122" s="14">
        <v>0</v>
      </c>
      <c r="J122" s="14">
        <v>0</v>
      </c>
      <c r="K122" s="14">
        <v>0</v>
      </c>
      <c r="L122" s="14">
        <v>0</v>
      </c>
      <c r="M122" s="14">
        <v>0</v>
      </c>
    </row>
    <row r="123" spans="1:13" x14ac:dyDescent="0.2">
      <c r="A123" s="18" t="s">
        <v>31</v>
      </c>
      <c r="B123" s="14">
        <v>45476231.186154075</v>
      </c>
      <c r="C123" s="14">
        <v>46305577.33669918</v>
      </c>
      <c r="D123" s="14">
        <v>46922205.760574609</v>
      </c>
      <c r="E123" s="14">
        <v>48342478.962089106</v>
      </c>
      <c r="F123" s="14">
        <v>48825048.614954464</v>
      </c>
      <c r="G123" s="14">
        <v>62509837.743280001</v>
      </c>
      <c r="H123" s="14">
        <v>63962399.783239998</v>
      </c>
      <c r="I123" s="14">
        <v>65458689.145029999</v>
      </c>
      <c r="J123" s="14">
        <v>68186370.726370007</v>
      </c>
      <c r="K123" s="14">
        <v>70075233.316890001</v>
      </c>
      <c r="L123" s="14">
        <v>81901954.251950011</v>
      </c>
      <c r="M123" s="14">
        <v>85452349.272100002</v>
      </c>
    </row>
    <row r="124" spans="1:13" x14ac:dyDescent="0.2">
      <c r="A124" s="18" t="s">
        <v>32</v>
      </c>
      <c r="B124" s="14">
        <v>0</v>
      </c>
      <c r="C124" s="14">
        <v>0</v>
      </c>
      <c r="D124" s="14">
        <v>0</v>
      </c>
      <c r="E124" s="14">
        <v>0</v>
      </c>
      <c r="F124" s="14">
        <v>0</v>
      </c>
      <c r="G124" s="14">
        <v>0</v>
      </c>
      <c r="H124" s="14">
        <v>0</v>
      </c>
      <c r="I124" s="14">
        <v>0</v>
      </c>
      <c r="J124" s="14">
        <v>0</v>
      </c>
      <c r="K124" s="14">
        <v>0</v>
      </c>
      <c r="L124" s="14">
        <v>0</v>
      </c>
      <c r="M124" s="14">
        <v>0</v>
      </c>
    </row>
    <row r="125" spans="1:13" x14ac:dyDescent="0.2">
      <c r="A125" s="18" t="s">
        <v>33</v>
      </c>
      <c r="B125" s="14">
        <v>0</v>
      </c>
      <c r="C125" s="14">
        <v>0</v>
      </c>
      <c r="D125" s="14">
        <v>0</v>
      </c>
      <c r="E125" s="14">
        <v>0</v>
      </c>
      <c r="F125" s="14">
        <v>0</v>
      </c>
      <c r="G125" s="14">
        <v>0</v>
      </c>
      <c r="H125" s="14">
        <v>0</v>
      </c>
      <c r="I125" s="14">
        <v>0</v>
      </c>
      <c r="J125" s="14">
        <v>0</v>
      </c>
      <c r="K125" s="14">
        <v>0</v>
      </c>
      <c r="L125" s="14">
        <v>0</v>
      </c>
      <c r="M125" s="14">
        <v>0</v>
      </c>
    </row>
    <row r="126" spans="1:13" x14ac:dyDescent="0.2">
      <c r="A126" s="18" t="s">
        <v>34</v>
      </c>
      <c r="B126" s="14">
        <v>0</v>
      </c>
      <c r="C126" s="14">
        <v>0</v>
      </c>
      <c r="D126" s="14">
        <v>0</v>
      </c>
      <c r="E126" s="14">
        <v>0</v>
      </c>
      <c r="F126" s="14">
        <v>0</v>
      </c>
      <c r="G126" s="14">
        <v>0</v>
      </c>
      <c r="H126" s="14">
        <v>0</v>
      </c>
      <c r="I126" s="14">
        <v>0</v>
      </c>
      <c r="J126" s="14">
        <v>0</v>
      </c>
      <c r="K126" s="14">
        <v>0</v>
      </c>
      <c r="L126" s="14">
        <v>0</v>
      </c>
      <c r="M126" s="14">
        <v>0</v>
      </c>
    </row>
    <row r="127" spans="1:13" x14ac:dyDescent="0.2">
      <c r="A127" s="18" t="s">
        <v>35</v>
      </c>
      <c r="B127" s="14">
        <v>0</v>
      </c>
      <c r="C127" s="14">
        <v>0</v>
      </c>
      <c r="D127" s="14">
        <v>0</v>
      </c>
      <c r="E127" s="14">
        <v>0</v>
      </c>
      <c r="F127" s="14">
        <v>0</v>
      </c>
      <c r="G127" s="14">
        <v>0</v>
      </c>
      <c r="H127" s="14">
        <v>0</v>
      </c>
      <c r="I127" s="14">
        <v>0</v>
      </c>
      <c r="J127" s="14">
        <v>0</v>
      </c>
      <c r="K127" s="14">
        <v>0</v>
      </c>
      <c r="L127" s="14">
        <v>0</v>
      </c>
      <c r="M127" s="14">
        <v>0</v>
      </c>
    </row>
    <row r="128" spans="1:13" x14ac:dyDescent="0.2">
      <c r="A128" s="18" t="s">
        <v>36</v>
      </c>
      <c r="B128" s="14">
        <v>0</v>
      </c>
      <c r="C128" s="14">
        <v>0</v>
      </c>
      <c r="D128" s="14">
        <v>0</v>
      </c>
      <c r="E128" s="14">
        <v>0</v>
      </c>
      <c r="F128" s="14">
        <v>0</v>
      </c>
      <c r="G128" s="14">
        <v>0</v>
      </c>
      <c r="H128" s="14">
        <v>0</v>
      </c>
      <c r="I128" s="14">
        <v>0</v>
      </c>
      <c r="J128" s="14">
        <v>0</v>
      </c>
      <c r="K128" s="14">
        <v>0</v>
      </c>
      <c r="L128" s="14">
        <v>0</v>
      </c>
      <c r="M128" s="14">
        <v>0</v>
      </c>
    </row>
    <row r="129" spans="1:13" x14ac:dyDescent="0.2">
      <c r="A129" s="18" t="s">
        <v>37</v>
      </c>
      <c r="B129" s="14">
        <v>0</v>
      </c>
      <c r="C129" s="14">
        <v>0</v>
      </c>
      <c r="D129" s="14">
        <v>1386467.73745608</v>
      </c>
      <c r="E129" s="14">
        <v>1401343.2345040799</v>
      </c>
      <c r="F129" s="14">
        <v>1414474.3330485602</v>
      </c>
      <c r="G129" s="14">
        <v>1422266.3817801601</v>
      </c>
      <c r="H129" s="14">
        <v>1418311.70732</v>
      </c>
      <c r="I129" s="14">
        <v>1416344.7021911154</v>
      </c>
      <c r="J129" s="14">
        <v>1433385.1523200001</v>
      </c>
      <c r="K129" s="14">
        <v>1410478.5852000001</v>
      </c>
      <c r="L129" s="14">
        <v>1426730.3447900002</v>
      </c>
      <c r="M129" s="14">
        <v>0</v>
      </c>
    </row>
    <row r="130" spans="1:13" x14ac:dyDescent="0.2">
      <c r="A130" s="18" t="s">
        <v>38</v>
      </c>
      <c r="B130" s="14">
        <v>0</v>
      </c>
      <c r="C130" s="14">
        <v>0</v>
      </c>
      <c r="D130" s="14">
        <v>0</v>
      </c>
      <c r="E130" s="14">
        <v>0</v>
      </c>
      <c r="F130" s="14">
        <v>0</v>
      </c>
      <c r="G130" s="14">
        <v>0</v>
      </c>
      <c r="H130" s="14">
        <v>0</v>
      </c>
      <c r="I130" s="14">
        <v>0</v>
      </c>
      <c r="J130" s="14">
        <v>0</v>
      </c>
      <c r="K130" s="14">
        <v>0</v>
      </c>
      <c r="L130" s="14">
        <v>0</v>
      </c>
      <c r="M130" s="14">
        <v>0</v>
      </c>
    </row>
    <row r="131" spans="1:13" x14ac:dyDescent="0.2">
      <c r="A131" s="18" t="s">
        <v>39</v>
      </c>
      <c r="B131" s="14">
        <v>2763385.3397002141</v>
      </c>
      <c r="C131" s="14">
        <v>2780932.8761706064</v>
      </c>
      <c r="D131" s="14">
        <v>2799754.1365283998</v>
      </c>
      <c r="E131" s="14">
        <v>2818287.6638269858</v>
      </c>
      <c r="F131" s="14">
        <v>2834913.8274867176</v>
      </c>
      <c r="G131" s="14">
        <v>2848650.6028700001</v>
      </c>
      <c r="H131" s="14">
        <v>2857979.3332500001</v>
      </c>
      <c r="I131" s="14">
        <v>2867698.4279800002</v>
      </c>
      <c r="J131" s="14">
        <v>2879027.3131599999</v>
      </c>
      <c r="K131" s="14">
        <v>2895571.9595300001</v>
      </c>
      <c r="L131" s="14">
        <v>2900193.8367600003</v>
      </c>
      <c r="M131" s="14">
        <v>893566.89706999995</v>
      </c>
    </row>
    <row r="132" spans="1:13" x14ac:dyDescent="0.2">
      <c r="A132" s="18" t="s">
        <v>40</v>
      </c>
      <c r="B132" s="14">
        <v>0</v>
      </c>
      <c r="C132" s="14">
        <v>0</v>
      </c>
      <c r="D132" s="14">
        <v>0</v>
      </c>
      <c r="E132" s="14">
        <v>0</v>
      </c>
      <c r="F132" s="14">
        <v>0</v>
      </c>
      <c r="G132" s="14">
        <v>0</v>
      </c>
      <c r="H132" s="14">
        <v>0</v>
      </c>
      <c r="I132" s="14">
        <v>0</v>
      </c>
      <c r="J132" s="14">
        <v>0</v>
      </c>
      <c r="K132" s="14">
        <v>0</v>
      </c>
      <c r="L132" s="14">
        <v>0</v>
      </c>
      <c r="M132" s="14">
        <v>0</v>
      </c>
    </row>
    <row r="133" spans="1:13" x14ac:dyDescent="0.2">
      <c r="A133" s="18" t="s">
        <v>41</v>
      </c>
      <c r="B133" s="14">
        <v>0</v>
      </c>
      <c r="C133" s="14">
        <v>0</v>
      </c>
      <c r="D133" s="14">
        <v>0</v>
      </c>
      <c r="E133" s="14">
        <v>0</v>
      </c>
      <c r="F133" s="14">
        <v>0</v>
      </c>
      <c r="G133" s="14">
        <v>0</v>
      </c>
      <c r="H133" s="14">
        <v>0</v>
      </c>
      <c r="I133" s="14">
        <v>0</v>
      </c>
      <c r="J133" s="14">
        <v>0</v>
      </c>
      <c r="K133" s="14">
        <v>0</v>
      </c>
      <c r="L133" s="14">
        <v>0</v>
      </c>
      <c r="M133" s="14">
        <v>0</v>
      </c>
    </row>
    <row r="134" spans="1:13" x14ac:dyDescent="0.2">
      <c r="A134" s="18" t="s">
        <v>42</v>
      </c>
      <c r="B134" s="14">
        <v>0</v>
      </c>
      <c r="C134" s="14">
        <v>0</v>
      </c>
      <c r="D134" s="14">
        <v>0</v>
      </c>
      <c r="E134" s="14">
        <v>0</v>
      </c>
      <c r="F134" s="14">
        <v>0</v>
      </c>
      <c r="G134" s="14">
        <v>0</v>
      </c>
      <c r="H134" s="14">
        <v>0</v>
      </c>
      <c r="I134" s="14">
        <v>0</v>
      </c>
      <c r="J134" s="14">
        <v>0</v>
      </c>
      <c r="K134" s="14">
        <v>0</v>
      </c>
      <c r="L134" s="14">
        <v>0</v>
      </c>
      <c r="M134" s="14">
        <v>0</v>
      </c>
    </row>
    <row r="135" spans="1:13" x14ac:dyDescent="0.2">
      <c r="A135" s="18" t="s">
        <v>43</v>
      </c>
      <c r="B135" s="14">
        <v>0</v>
      </c>
      <c r="C135" s="14">
        <v>0</v>
      </c>
      <c r="D135" s="14">
        <v>0</v>
      </c>
      <c r="E135" s="14">
        <v>0</v>
      </c>
      <c r="F135" s="14">
        <v>0</v>
      </c>
      <c r="G135" s="14">
        <v>0</v>
      </c>
      <c r="H135" s="14">
        <v>0</v>
      </c>
      <c r="I135" s="14">
        <v>0</v>
      </c>
      <c r="J135" s="14">
        <v>0</v>
      </c>
      <c r="K135" s="14">
        <v>0</v>
      </c>
      <c r="L135" s="14">
        <v>0</v>
      </c>
      <c r="M135" s="14">
        <v>0</v>
      </c>
    </row>
    <row r="136" spans="1:13" x14ac:dyDescent="0.2">
      <c r="A136" s="18" t="s">
        <v>44</v>
      </c>
      <c r="B136" s="14">
        <v>2002766.67321765</v>
      </c>
      <c r="C136" s="14">
        <v>2022262.849674525</v>
      </c>
      <c r="D136" s="14">
        <v>2042961.8842848002</v>
      </c>
      <c r="E136" s="14">
        <v>2064441.982872</v>
      </c>
      <c r="F136" s="14">
        <v>2083410.6853748998</v>
      </c>
      <c r="G136" s="14">
        <v>2103418.4486799999</v>
      </c>
      <c r="H136" s="14">
        <v>2124019.7758300002</v>
      </c>
      <c r="I136" s="14">
        <v>2157588.8958000001</v>
      </c>
      <c r="J136" s="14">
        <v>2182272.15717</v>
      </c>
      <c r="K136" s="14">
        <v>2205380.8840300003</v>
      </c>
      <c r="L136" s="14">
        <v>2229088.2965500001</v>
      </c>
      <c r="M136" s="14">
        <v>1346590.3441600001</v>
      </c>
    </row>
    <row r="137" spans="1:13" x14ac:dyDescent="0.2">
      <c r="A137" s="18" t="s">
        <v>45</v>
      </c>
      <c r="B137" s="14">
        <v>0</v>
      </c>
      <c r="C137" s="14">
        <v>0</v>
      </c>
      <c r="D137" s="14">
        <v>0</v>
      </c>
      <c r="E137" s="14">
        <v>0</v>
      </c>
      <c r="F137" s="14">
        <v>0</v>
      </c>
      <c r="G137" s="14">
        <v>0</v>
      </c>
      <c r="H137" s="14">
        <v>0</v>
      </c>
      <c r="I137" s="14">
        <v>0</v>
      </c>
      <c r="J137" s="14">
        <v>0</v>
      </c>
      <c r="K137" s="14">
        <v>0</v>
      </c>
      <c r="L137" s="14">
        <v>0</v>
      </c>
      <c r="M137" s="14">
        <v>0</v>
      </c>
    </row>
    <row r="138" spans="1:13" x14ac:dyDescent="0.2">
      <c r="A138" s="18" t="s">
        <v>46</v>
      </c>
      <c r="B138" s="14">
        <v>0</v>
      </c>
      <c r="C138" s="14">
        <v>0</v>
      </c>
      <c r="D138" s="14">
        <v>0</v>
      </c>
      <c r="E138" s="14">
        <v>0</v>
      </c>
      <c r="F138" s="14">
        <v>0</v>
      </c>
      <c r="G138" s="14">
        <v>0</v>
      </c>
      <c r="H138" s="14">
        <v>0</v>
      </c>
      <c r="I138" s="14">
        <v>0</v>
      </c>
      <c r="J138" s="14">
        <v>0</v>
      </c>
      <c r="K138" s="14">
        <v>0</v>
      </c>
      <c r="L138" s="14">
        <v>0</v>
      </c>
      <c r="M138" s="14">
        <v>0</v>
      </c>
    </row>
    <row r="139" spans="1:13" x14ac:dyDescent="0.2">
      <c r="A139" s="18" t="s">
        <v>47</v>
      </c>
      <c r="B139" s="14">
        <v>9.1066588399999997</v>
      </c>
      <c r="C139" s="14">
        <v>6614.554076552</v>
      </c>
      <c r="D139" s="14">
        <v>6687.945239620999</v>
      </c>
      <c r="E139" s="14">
        <v>6745.9636570619996</v>
      </c>
      <c r="F139" s="14">
        <v>6809.9502113320004</v>
      </c>
      <c r="G139" s="14">
        <v>6875.3463684150011</v>
      </c>
      <c r="H139" s="14">
        <v>6938.4618600000003</v>
      </c>
      <c r="I139" s="14">
        <v>7001.6331100000007</v>
      </c>
      <c r="J139" s="14">
        <v>7075.4047799999998</v>
      </c>
      <c r="K139" s="14">
        <v>7155.0345700000007</v>
      </c>
      <c r="L139" s="14">
        <v>858222.08078999992</v>
      </c>
      <c r="M139" s="14">
        <v>3475.7817200000004</v>
      </c>
    </row>
    <row r="140" spans="1:13" x14ac:dyDescent="0.2">
      <c r="A140" s="18" t="s">
        <v>48</v>
      </c>
      <c r="B140" s="14">
        <v>0</v>
      </c>
      <c r="C140" s="14">
        <v>0</v>
      </c>
      <c r="D140" s="14">
        <v>0</v>
      </c>
      <c r="E140" s="14">
        <v>0</v>
      </c>
      <c r="F140" s="14">
        <v>0</v>
      </c>
      <c r="G140" s="14">
        <v>0</v>
      </c>
      <c r="H140" s="14">
        <v>0</v>
      </c>
      <c r="I140" s="14">
        <v>0</v>
      </c>
      <c r="J140" s="14">
        <v>0</v>
      </c>
      <c r="K140" s="14">
        <v>0</v>
      </c>
      <c r="L140" s="14">
        <v>0</v>
      </c>
      <c r="M140" s="14">
        <v>0</v>
      </c>
    </row>
    <row r="141" spans="1:13" x14ac:dyDescent="0.2">
      <c r="A141" s="18" t="s">
        <v>49</v>
      </c>
      <c r="B141" s="14">
        <v>0</v>
      </c>
      <c r="C141" s="14">
        <v>0</v>
      </c>
      <c r="D141" s="14">
        <v>0</v>
      </c>
      <c r="E141" s="14">
        <v>0</v>
      </c>
      <c r="F141" s="14">
        <v>0</v>
      </c>
      <c r="G141" s="14">
        <v>0</v>
      </c>
      <c r="H141" s="14">
        <v>0</v>
      </c>
      <c r="I141" s="14">
        <v>0</v>
      </c>
      <c r="J141" s="14">
        <v>0</v>
      </c>
      <c r="K141" s="14">
        <v>0</v>
      </c>
      <c r="L141" s="14">
        <v>0</v>
      </c>
      <c r="M141" s="14">
        <v>0</v>
      </c>
    </row>
    <row r="142" spans="1:13" x14ac:dyDescent="0.2">
      <c r="A142" s="18" t="s">
        <v>50</v>
      </c>
      <c r="B142" s="14">
        <v>0</v>
      </c>
      <c r="C142" s="14">
        <v>0</v>
      </c>
      <c r="D142" s="14">
        <v>0</v>
      </c>
      <c r="E142" s="14">
        <v>0</v>
      </c>
      <c r="F142" s="14">
        <v>0</v>
      </c>
      <c r="G142" s="14">
        <v>0</v>
      </c>
      <c r="H142" s="14">
        <v>0</v>
      </c>
      <c r="I142" s="14">
        <v>0</v>
      </c>
      <c r="J142" s="14">
        <v>0</v>
      </c>
      <c r="K142" s="14">
        <v>0</v>
      </c>
      <c r="L142" s="14">
        <v>0</v>
      </c>
      <c r="M142" s="14">
        <v>0</v>
      </c>
    </row>
    <row r="143" spans="1:13" x14ac:dyDescent="0.2">
      <c r="A143" s="18" t="s">
        <v>51</v>
      </c>
      <c r="B143" s="14">
        <v>0</v>
      </c>
      <c r="C143" s="14">
        <v>0</v>
      </c>
      <c r="D143" s="14">
        <v>0</v>
      </c>
      <c r="E143" s="14">
        <v>0</v>
      </c>
      <c r="F143" s="14">
        <v>0</v>
      </c>
      <c r="G143" s="14">
        <v>0</v>
      </c>
      <c r="H143" s="14">
        <v>0</v>
      </c>
      <c r="I143" s="14">
        <v>0</v>
      </c>
      <c r="J143" s="14">
        <v>0</v>
      </c>
      <c r="K143" s="14">
        <v>0</v>
      </c>
      <c r="L143" s="14">
        <v>0</v>
      </c>
      <c r="M143" s="14">
        <v>0</v>
      </c>
    </row>
    <row r="144" spans="1:13" x14ac:dyDescent="0.2">
      <c r="A144" s="12"/>
      <c r="B144" s="14"/>
      <c r="C144" s="14"/>
      <c r="D144" s="14"/>
      <c r="E144" s="14"/>
      <c r="F144" s="14"/>
      <c r="G144" s="14"/>
      <c r="H144" s="14"/>
      <c r="I144" s="14"/>
      <c r="J144" s="14"/>
      <c r="K144" s="14"/>
      <c r="L144" s="14"/>
      <c r="M144" s="14"/>
    </row>
    <row r="145" spans="1:13" x14ac:dyDescent="0.2">
      <c r="A145" s="18" t="s">
        <v>52</v>
      </c>
      <c r="B145" s="14">
        <f>SUM(B147:B153)</f>
        <v>24714872.651466936</v>
      </c>
      <c r="C145" s="14">
        <f t="shared" ref="C145:M145" si="7">SUM(C147:C153)</f>
        <v>24047141.145253949</v>
      </c>
      <c r="D145" s="14">
        <f t="shared" si="7"/>
        <v>24353164.445378236</v>
      </c>
      <c r="E145" s="14">
        <f t="shared" si="7"/>
        <v>24036224.535045207</v>
      </c>
      <c r="F145" s="14">
        <f t="shared" si="7"/>
        <v>23247498.181088127</v>
      </c>
      <c r="G145" s="14">
        <f t="shared" si="7"/>
        <v>25280541.090849999</v>
      </c>
      <c r="H145" s="14">
        <f t="shared" si="7"/>
        <v>25940228.38008</v>
      </c>
      <c r="I145" s="14">
        <f t="shared" si="7"/>
        <v>26408079.153930001</v>
      </c>
      <c r="J145" s="14">
        <f t="shared" si="7"/>
        <v>27889561.759330001</v>
      </c>
      <c r="K145" s="14">
        <f t="shared" si="7"/>
        <v>28686080.89689</v>
      </c>
      <c r="L145" s="14">
        <f t="shared" si="7"/>
        <v>29629276.173650004</v>
      </c>
      <c r="M145" s="14">
        <f t="shared" si="7"/>
        <v>41687195.982110001</v>
      </c>
    </row>
    <row r="146" spans="1:13" x14ac:dyDescent="0.2">
      <c r="A146" s="12"/>
      <c r="B146" s="14"/>
      <c r="C146" s="14"/>
      <c r="D146" s="14"/>
      <c r="E146" s="14"/>
      <c r="F146" s="14"/>
      <c r="G146" s="14"/>
      <c r="H146" s="14"/>
      <c r="I146" s="14"/>
      <c r="J146" s="14"/>
      <c r="K146" s="14"/>
      <c r="L146" s="14"/>
      <c r="M146" s="14"/>
    </row>
    <row r="147" spans="1:13" x14ac:dyDescent="0.2">
      <c r="A147" s="18" t="s">
        <v>53</v>
      </c>
      <c r="B147" s="14">
        <v>0</v>
      </c>
      <c r="C147" s="14">
        <v>0</v>
      </c>
      <c r="D147" s="14">
        <v>0</v>
      </c>
      <c r="E147" s="14">
        <v>0</v>
      </c>
      <c r="F147" s="14">
        <v>0</v>
      </c>
      <c r="G147" s="14">
        <v>0</v>
      </c>
      <c r="H147" s="14">
        <v>0</v>
      </c>
      <c r="I147" s="14">
        <v>0</v>
      </c>
      <c r="J147" s="14">
        <v>0</v>
      </c>
      <c r="K147" s="14">
        <v>0</v>
      </c>
      <c r="L147" s="14">
        <v>0</v>
      </c>
      <c r="M147" s="14">
        <v>0</v>
      </c>
    </row>
    <row r="148" spans="1:13" x14ac:dyDescent="0.2">
      <c r="A148" s="18" t="s">
        <v>1</v>
      </c>
      <c r="B148" s="14">
        <v>0</v>
      </c>
      <c r="C148" s="14">
        <v>0</v>
      </c>
      <c r="D148" s="14">
        <v>0</v>
      </c>
      <c r="E148" s="14">
        <v>0</v>
      </c>
      <c r="F148" s="14">
        <v>0</v>
      </c>
      <c r="G148" s="14">
        <v>8473291.9299999997</v>
      </c>
      <c r="H148" s="14">
        <v>9122719.7693999987</v>
      </c>
      <c r="I148" s="14">
        <v>10972197.181300001</v>
      </c>
      <c r="J148" s="14">
        <v>12457721.1971</v>
      </c>
      <c r="K148" s="14">
        <v>13430888.734100001</v>
      </c>
      <c r="L148" s="14">
        <v>14091819.400700001</v>
      </c>
      <c r="M148" s="14">
        <v>25607104.891279999</v>
      </c>
    </row>
    <row r="149" spans="1:13" x14ac:dyDescent="0.2">
      <c r="A149" s="18" t="s">
        <v>0</v>
      </c>
      <c r="B149" s="14">
        <v>24124290.621871494</v>
      </c>
      <c r="C149" s="14">
        <v>23928726.926886469</v>
      </c>
      <c r="D149" s="14">
        <v>24233354.553961396</v>
      </c>
      <c r="E149" s="14">
        <v>23950345.166409433</v>
      </c>
      <c r="F149" s="14">
        <v>23247498.181088127</v>
      </c>
      <c r="G149" s="14">
        <v>16807249.16085</v>
      </c>
      <c r="H149" s="14">
        <v>16817508.610679999</v>
      </c>
      <c r="I149" s="14">
        <v>15435881.972630002</v>
      </c>
      <c r="J149" s="14">
        <v>15431840.56223</v>
      </c>
      <c r="K149" s="14">
        <v>15255192.16279</v>
      </c>
      <c r="L149" s="14">
        <v>15537456.772950001</v>
      </c>
      <c r="M149" s="14">
        <v>15834628.401830001</v>
      </c>
    </row>
    <row r="150" spans="1:13" x14ac:dyDescent="0.2">
      <c r="A150" s="18" t="s">
        <v>54</v>
      </c>
      <c r="B150" s="14">
        <v>0</v>
      </c>
      <c r="C150" s="14">
        <v>0</v>
      </c>
      <c r="D150" s="14">
        <v>0</v>
      </c>
      <c r="E150" s="14">
        <v>0</v>
      </c>
      <c r="F150" s="14">
        <v>0</v>
      </c>
      <c r="G150" s="14">
        <v>0</v>
      </c>
      <c r="H150" s="14">
        <v>0</v>
      </c>
      <c r="I150" s="14">
        <v>0</v>
      </c>
      <c r="J150" s="14">
        <v>0</v>
      </c>
      <c r="K150" s="14">
        <v>0</v>
      </c>
      <c r="L150" s="14">
        <v>0</v>
      </c>
      <c r="M150" s="14">
        <v>0</v>
      </c>
    </row>
    <row r="151" spans="1:13" x14ac:dyDescent="0.2">
      <c r="A151" s="18" t="s">
        <v>55</v>
      </c>
      <c r="B151" s="14">
        <v>590582.02959544188</v>
      </c>
      <c r="C151" s="14">
        <v>118414.21836748</v>
      </c>
      <c r="D151" s="14">
        <v>119809.89141684001</v>
      </c>
      <c r="E151" s="14">
        <v>85879.368635772</v>
      </c>
      <c r="F151" s="14">
        <v>0</v>
      </c>
      <c r="G151" s="14">
        <v>0</v>
      </c>
      <c r="H151" s="14">
        <v>0</v>
      </c>
      <c r="I151" s="14">
        <v>0</v>
      </c>
      <c r="J151" s="14">
        <v>0</v>
      </c>
      <c r="K151" s="14">
        <v>0</v>
      </c>
      <c r="L151" s="14">
        <v>0</v>
      </c>
      <c r="M151" s="14">
        <v>0</v>
      </c>
    </row>
    <row r="152" spans="1:13" x14ac:dyDescent="0.2">
      <c r="A152" s="18" t="s">
        <v>56</v>
      </c>
      <c r="B152" s="14">
        <v>0</v>
      </c>
      <c r="C152" s="14">
        <v>0</v>
      </c>
      <c r="D152" s="14">
        <v>0</v>
      </c>
      <c r="E152" s="14">
        <v>0</v>
      </c>
      <c r="F152" s="14">
        <v>0</v>
      </c>
      <c r="G152" s="14">
        <v>0</v>
      </c>
      <c r="H152" s="14">
        <v>0</v>
      </c>
      <c r="I152" s="14">
        <v>0</v>
      </c>
      <c r="J152" s="14">
        <v>0</v>
      </c>
      <c r="K152" s="14">
        <v>0</v>
      </c>
      <c r="L152" s="14">
        <v>0</v>
      </c>
      <c r="M152" s="14">
        <v>0</v>
      </c>
    </row>
    <row r="153" spans="1:13" x14ac:dyDescent="0.2">
      <c r="A153" s="18" t="s">
        <v>57</v>
      </c>
      <c r="B153" s="14">
        <v>0</v>
      </c>
      <c r="C153" s="14">
        <v>0</v>
      </c>
      <c r="D153" s="14">
        <v>0</v>
      </c>
      <c r="E153" s="14">
        <v>0</v>
      </c>
      <c r="F153" s="14">
        <v>0</v>
      </c>
      <c r="G153" s="14">
        <v>0</v>
      </c>
      <c r="H153" s="14">
        <v>0</v>
      </c>
      <c r="I153" s="14">
        <v>0</v>
      </c>
      <c r="J153" s="14">
        <v>0</v>
      </c>
      <c r="K153" s="14">
        <v>0</v>
      </c>
      <c r="L153" s="14">
        <v>0</v>
      </c>
      <c r="M153" s="14">
        <v>245462.68900000001</v>
      </c>
    </row>
    <row r="154" spans="1:13" ht="12" thickBot="1" x14ac:dyDescent="0.25">
      <c r="A154" s="12"/>
      <c r="B154" s="14"/>
      <c r="C154" s="14"/>
      <c r="D154" s="14"/>
      <c r="E154" s="14"/>
      <c r="F154" s="14"/>
      <c r="G154" s="14"/>
      <c r="H154" s="14"/>
      <c r="I154" s="14"/>
      <c r="J154" s="14"/>
      <c r="K154" s="14"/>
      <c r="L154" s="14"/>
      <c r="M154" s="14"/>
    </row>
    <row r="155" spans="1:13" ht="12.75" thickTop="1" thickBot="1" x14ac:dyDescent="0.25">
      <c r="A155" s="94" t="s">
        <v>58</v>
      </c>
      <c r="B155" s="95">
        <f>B115+B145</f>
        <v>74957264.957197711</v>
      </c>
      <c r="C155" s="95">
        <f t="shared" ref="C155:M155" si="8">C115+C145</f>
        <v>75162528.76187481</v>
      </c>
      <c r="D155" s="95">
        <f t="shared" si="8"/>
        <v>77511241.909461752</v>
      </c>
      <c r="E155" s="95">
        <f t="shared" si="8"/>
        <v>78669522.341994435</v>
      </c>
      <c r="F155" s="95">
        <f t="shared" si="8"/>
        <v>78412155.592164099</v>
      </c>
      <c r="G155" s="95">
        <f t="shared" si="8"/>
        <v>94171589.613828585</v>
      </c>
      <c r="H155" s="95">
        <f t="shared" si="8"/>
        <v>96309877.441579998</v>
      </c>
      <c r="I155" s="95">
        <f t="shared" si="8"/>
        <v>98315401.958041102</v>
      </c>
      <c r="J155" s="95">
        <f t="shared" si="8"/>
        <v>102577692.51313001</v>
      </c>
      <c r="K155" s="95">
        <f t="shared" si="8"/>
        <v>105279900.67710999</v>
      </c>
      <c r="L155" s="95">
        <f t="shared" si="8"/>
        <v>118945464.98449001</v>
      </c>
      <c r="M155" s="95">
        <f t="shared" si="8"/>
        <v>129383178.27716002</v>
      </c>
    </row>
    <row r="156" spans="1:13" ht="12" thickBot="1" x14ac:dyDescent="0.25">
      <c r="A156" s="98" t="s">
        <v>6</v>
      </c>
      <c r="B156" s="99">
        <v>0.32307703477040189</v>
      </c>
      <c r="C156" s="99">
        <v>0.31905416115288066</v>
      </c>
      <c r="D156" s="99">
        <v>0.32055390238252823</v>
      </c>
      <c r="E156" s="99">
        <v>0.327992759806089</v>
      </c>
      <c r="F156" s="99">
        <v>0.3341255976434212</v>
      </c>
      <c r="G156" s="99">
        <v>0.35885768555162939</v>
      </c>
      <c r="H156" s="99">
        <v>0.35270973440375897</v>
      </c>
      <c r="I156" s="99">
        <v>0.35898739082504638</v>
      </c>
      <c r="J156" s="99">
        <v>0.37078700460465808</v>
      </c>
      <c r="K156" s="99">
        <v>0.35149407159691809</v>
      </c>
      <c r="L156" s="99">
        <v>0.37364417059476068</v>
      </c>
      <c r="M156" s="99">
        <v>0.3763674530346478</v>
      </c>
    </row>
    <row r="157" spans="1:13" ht="12" thickTop="1" x14ac:dyDescent="0.2">
      <c r="A157" s="149" t="s">
        <v>71</v>
      </c>
      <c r="B157" s="149"/>
      <c r="C157" s="149"/>
      <c r="D157" s="149"/>
    </row>
    <row r="158" spans="1:13" ht="12.75" x14ac:dyDescent="0.2">
      <c r="A158" s="156"/>
      <c r="B158" s="156"/>
      <c r="C158" s="156"/>
      <c r="D158" s="157"/>
    </row>
  </sheetData>
  <mergeCells count="7">
    <mergeCell ref="A158:D158"/>
    <mergeCell ref="A9:M9"/>
    <mergeCell ref="A61:M61"/>
    <mergeCell ref="A112:M112"/>
    <mergeCell ref="A157:D157"/>
    <mergeCell ref="A109:D109"/>
    <mergeCell ref="A58:D58"/>
  </mergeCells>
  <phoneticPr fontId="7" type="noConversion"/>
  <pageMargins left="0.25" right="0.17" top="0.984251969" bottom="0.984251969" header="0.49212598499999999" footer="0.49212598499999999"/>
  <pageSetup paperSize="9" scale="7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59"/>
  <sheetViews>
    <sheetView topLeftCell="I142" workbookViewId="0">
      <selection activeCell="M157" sqref="M157"/>
    </sheetView>
  </sheetViews>
  <sheetFormatPr defaultRowHeight="11.25" x14ac:dyDescent="0.2"/>
  <cols>
    <col min="1" max="1" width="26.140625" style="17" customWidth="1"/>
    <col min="2" max="13" width="14.85546875" style="17" bestFit="1" customWidth="1"/>
    <col min="14" max="16384" width="9.140625" style="17"/>
  </cols>
  <sheetData>
    <row r="1" spans="1:13" ht="26.25" x14ac:dyDescent="0.4">
      <c r="A1" s="31" t="s">
        <v>74</v>
      </c>
      <c r="B1" s="32" t="s">
        <v>72</v>
      </c>
      <c r="C1" s="33"/>
      <c r="D1" s="34"/>
      <c r="E1" s="35"/>
    </row>
    <row r="2" spans="1:13" ht="12.75" x14ac:dyDescent="0.2">
      <c r="A2" s="32"/>
      <c r="B2" s="33"/>
      <c r="C2" s="33"/>
      <c r="D2" s="34"/>
      <c r="E2" s="35"/>
    </row>
    <row r="3" spans="1:13" ht="12.75" x14ac:dyDescent="0.2">
      <c r="A3" s="36" t="s">
        <v>75</v>
      </c>
      <c r="B3" s="28"/>
      <c r="C3" s="28"/>
      <c r="D3" s="37"/>
      <c r="E3" s="37"/>
    </row>
    <row r="4" spans="1:13" ht="12.75" x14ac:dyDescent="0.2">
      <c r="A4" s="36" t="s">
        <v>76</v>
      </c>
      <c r="B4" s="28"/>
      <c r="C4" s="28"/>
      <c r="D4" s="37"/>
      <c r="E4" s="37"/>
    </row>
    <row r="6" spans="1:13" ht="12.75" x14ac:dyDescent="0.2">
      <c r="A6" s="28" t="s">
        <v>73</v>
      </c>
      <c r="B6" s="28"/>
      <c r="C6" s="28"/>
      <c r="D6" s="28"/>
      <c r="E6" s="28"/>
    </row>
    <row r="7" spans="1:13" x14ac:dyDescent="0.2">
      <c r="A7" s="123" t="s">
        <v>100</v>
      </c>
      <c r="B7" s="123"/>
      <c r="C7" s="123"/>
      <c r="D7" s="123"/>
      <c r="E7" s="123"/>
    </row>
    <row r="8" spans="1:13" ht="12.75" x14ac:dyDescent="0.2">
      <c r="A8" s="53" t="s">
        <v>59</v>
      </c>
    </row>
    <row r="9" spans="1:13" s="11" customFormat="1" ht="13.5" thickBot="1" x14ac:dyDescent="0.25">
      <c r="A9" s="155" t="s">
        <v>2</v>
      </c>
      <c r="B9" s="155"/>
      <c r="C9" s="155"/>
      <c r="D9" s="155"/>
      <c r="E9" s="155"/>
      <c r="F9" s="155"/>
      <c r="G9" s="155"/>
      <c r="H9" s="155"/>
      <c r="I9" s="155"/>
      <c r="J9" s="155"/>
      <c r="K9" s="155"/>
      <c r="L9" s="155"/>
      <c r="M9" s="155"/>
    </row>
    <row r="10" spans="1:13" x14ac:dyDescent="0.2">
      <c r="A10" s="45" t="s">
        <v>98</v>
      </c>
      <c r="B10" s="42">
        <v>1999</v>
      </c>
      <c r="C10" s="42">
        <v>1999</v>
      </c>
      <c r="D10" s="42">
        <v>1999</v>
      </c>
      <c r="E10" s="42">
        <v>1999</v>
      </c>
      <c r="F10" s="42">
        <v>1999</v>
      </c>
      <c r="G10" s="42">
        <v>1999</v>
      </c>
      <c r="H10" s="42">
        <v>1999</v>
      </c>
      <c r="I10" s="42">
        <v>1999</v>
      </c>
      <c r="J10" s="42">
        <v>1999</v>
      </c>
      <c r="K10" s="42">
        <v>1999</v>
      </c>
      <c r="L10" s="42">
        <v>1999</v>
      </c>
      <c r="M10" s="42">
        <v>1999</v>
      </c>
    </row>
    <row r="11" spans="1:13" ht="12" thickBot="1" x14ac:dyDescent="0.25">
      <c r="A11" s="46" t="s">
        <v>23</v>
      </c>
      <c r="B11" s="56" t="s">
        <v>8</v>
      </c>
      <c r="C11" s="56" t="s">
        <v>9</v>
      </c>
      <c r="D11" s="56" t="s">
        <v>10</v>
      </c>
      <c r="E11" s="56" t="s">
        <v>11</v>
      </c>
      <c r="F11" s="56" t="s">
        <v>12</v>
      </c>
      <c r="G11" s="56" t="s">
        <v>13</v>
      </c>
      <c r="H11" s="56" t="s">
        <v>14</v>
      </c>
      <c r="I11" s="56" t="s">
        <v>15</v>
      </c>
      <c r="J11" s="56" t="s">
        <v>16</v>
      </c>
      <c r="K11" s="56" t="s">
        <v>17</v>
      </c>
      <c r="L11" s="56" t="s">
        <v>18</v>
      </c>
      <c r="M11" s="56" t="s">
        <v>19</v>
      </c>
    </row>
    <row r="12" spans="1:13" ht="12" thickTop="1" x14ac:dyDescent="0.2">
      <c r="A12" s="19" t="s">
        <v>24</v>
      </c>
      <c r="B12" s="16">
        <f>SUM(B14:B43)</f>
        <v>152917591.99000001</v>
      </c>
      <c r="C12" s="16">
        <f t="shared" ref="C12:M12" si="0">SUM(C14:C43)</f>
        <v>156572897.56873474</v>
      </c>
      <c r="D12" s="16">
        <f t="shared" si="0"/>
        <v>154085348.0575217</v>
      </c>
      <c r="E12" s="16">
        <f t="shared" si="0"/>
        <v>155032926.18756863</v>
      </c>
      <c r="F12" s="16">
        <f t="shared" si="0"/>
        <v>156406515.8882516</v>
      </c>
      <c r="G12" s="16">
        <f t="shared" si="0"/>
        <v>152635103.33029464</v>
      </c>
      <c r="H12" s="16">
        <f t="shared" si="0"/>
        <v>156350415.69106621</v>
      </c>
      <c r="I12" s="16">
        <f t="shared" si="0"/>
        <v>158713762.21286869</v>
      </c>
      <c r="J12" s="16">
        <f t="shared" si="0"/>
        <v>160014571.9204562</v>
      </c>
      <c r="K12" s="16">
        <f t="shared" si="0"/>
        <v>160374469.0102742</v>
      </c>
      <c r="L12" s="16">
        <f t="shared" si="0"/>
        <v>161202932.49658278</v>
      </c>
      <c r="M12" s="16">
        <f t="shared" si="0"/>
        <v>144052361.49908322</v>
      </c>
    </row>
    <row r="13" spans="1:13" x14ac:dyDescent="0.2">
      <c r="A13" s="12"/>
      <c r="B13" s="16"/>
      <c r="C13" s="16"/>
      <c r="D13" s="16"/>
      <c r="E13" s="16"/>
      <c r="F13" s="16"/>
      <c r="G13" s="16"/>
      <c r="H13" s="16"/>
      <c r="I13" s="16"/>
      <c r="J13" s="16"/>
      <c r="K13" s="16"/>
      <c r="L13" s="16"/>
      <c r="M13" s="16"/>
    </row>
    <row r="14" spans="1:13" x14ac:dyDescent="0.2">
      <c r="A14" s="18" t="s">
        <v>25</v>
      </c>
      <c r="B14" s="16">
        <v>64803</v>
      </c>
      <c r="C14" s="16">
        <v>65644.602766364522</v>
      </c>
      <c r="D14" s="16">
        <v>64490.141101044639</v>
      </c>
      <c r="E14" s="16">
        <v>63355.427415989274</v>
      </c>
      <c r="F14" s="16">
        <v>64022.168791278382</v>
      </c>
      <c r="G14" s="16">
        <v>64518.241756452007</v>
      </c>
      <c r="H14" s="16">
        <v>65008.14505049499</v>
      </c>
      <c r="I14" s="16">
        <v>65497.148678461104</v>
      </c>
      <c r="J14" s="16">
        <v>63701.294999592981</v>
      </c>
      <c r="K14" s="16">
        <v>62379.704794609082</v>
      </c>
      <c r="L14" s="16">
        <v>62793.179771191128</v>
      </c>
      <c r="M14" s="16">
        <v>63208.335939162527</v>
      </c>
    </row>
    <row r="15" spans="1:13" x14ac:dyDescent="0.2">
      <c r="A15" s="18" t="s">
        <v>26</v>
      </c>
      <c r="B15" s="16">
        <v>107073</v>
      </c>
      <c r="C15" s="16">
        <v>108848.40512000001</v>
      </c>
      <c r="D15" s="16">
        <v>115489.23808000001</v>
      </c>
      <c r="E15" s="16">
        <v>116867.78264999999</v>
      </c>
      <c r="F15" s="16">
        <v>117066.24183999999</v>
      </c>
      <c r="G15" s="16">
        <v>117455.65096000001</v>
      </c>
      <c r="H15" s="16">
        <v>119888.88435000001</v>
      </c>
      <c r="I15" s="16">
        <v>123968.51186000001</v>
      </c>
      <c r="J15" s="16">
        <v>554953.05472000327</v>
      </c>
      <c r="K15" s="16">
        <v>565261.56251999689</v>
      </c>
      <c r="L15" s="16">
        <v>579573.31975999603</v>
      </c>
      <c r="M15" s="16">
        <v>8541159.6866500042</v>
      </c>
    </row>
    <row r="16" spans="1:13" x14ac:dyDescent="0.2">
      <c r="A16" s="18" t="s">
        <v>27</v>
      </c>
      <c r="B16" s="16">
        <v>0</v>
      </c>
      <c r="C16" s="16">
        <v>0</v>
      </c>
      <c r="D16" s="16">
        <v>0</v>
      </c>
      <c r="E16" s="16">
        <v>0</v>
      </c>
      <c r="F16" s="16">
        <v>0</v>
      </c>
      <c r="G16" s="16">
        <v>0.111</v>
      </c>
      <c r="H16" s="16">
        <v>0.11167155000000001</v>
      </c>
      <c r="I16" s="16">
        <v>0.11200033199999999</v>
      </c>
      <c r="J16" s="16">
        <v>0.114507045</v>
      </c>
      <c r="K16" s="16">
        <v>0.11532500400000001</v>
      </c>
      <c r="L16" s="16">
        <v>0.11611798800000001</v>
      </c>
      <c r="M16" s="16">
        <v>0.11703296099999999</v>
      </c>
    </row>
    <row r="17" spans="1:13" x14ac:dyDescent="0.2">
      <c r="A17" s="18" t="s">
        <v>28</v>
      </c>
      <c r="B17" s="16">
        <v>6366312</v>
      </c>
      <c r="C17" s="16">
        <v>6658032.6839699997</v>
      </c>
      <c r="D17" s="16">
        <v>4494219.4865500005</v>
      </c>
      <c r="E17" s="16">
        <v>4230071.5897300001</v>
      </c>
      <c r="F17" s="16">
        <v>4413017.61075</v>
      </c>
      <c r="G17" s="16">
        <v>2097591.24095</v>
      </c>
      <c r="H17" s="16">
        <v>2131431.6003800002</v>
      </c>
      <c r="I17" s="16">
        <v>2293653.04</v>
      </c>
      <c r="J17" s="16">
        <v>2312335.1895700004</v>
      </c>
      <c r="K17" s="16">
        <v>2293095.6366900001</v>
      </c>
      <c r="L17" s="16">
        <v>2268334.3481900003</v>
      </c>
      <c r="M17" s="16">
        <v>2276118.2149899998</v>
      </c>
    </row>
    <row r="18" spans="1:13" x14ac:dyDescent="0.2">
      <c r="A18" s="18" t="s">
        <v>29</v>
      </c>
      <c r="B18" s="16">
        <v>0</v>
      </c>
      <c r="C18" s="16">
        <v>0</v>
      </c>
      <c r="D18" s="16">
        <v>0</v>
      </c>
      <c r="E18" s="16">
        <v>0</v>
      </c>
      <c r="F18" s="16">
        <v>0</v>
      </c>
      <c r="G18" s="16">
        <v>0</v>
      </c>
      <c r="H18" s="16">
        <v>0</v>
      </c>
      <c r="I18" s="16">
        <v>0</v>
      </c>
      <c r="J18" s="16">
        <v>0</v>
      </c>
      <c r="K18" s="16">
        <v>0</v>
      </c>
      <c r="L18" s="16">
        <v>0</v>
      </c>
      <c r="M18" s="16">
        <v>0</v>
      </c>
    </row>
    <row r="19" spans="1:13" x14ac:dyDescent="0.2">
      <c r="A19" s="18" t="s">
        <v>30</v>
      </c>
      <c r="B19" s="16">
        <v>203549</v>
      </c>
      <c r="C19" s="16">
        <v>233143.78459</v>
      </c>
      <c r="D19" s="16">
        <v>246834.71312999999</v>
      </c>
      <c r="E19" s="16">
        <v>274599.86100999999</v>
      </c>
      <c r="F19" s="16">
        <v>298702.85032999999</v>
      </c>
      <c r="G19" s="16">
        <v>317894.83256999997</v>
      </c>
      <c r="H19" s="16">
        <v>337430.53942000004</v>
      </c>
      <c r="I19" s="16">
        <v>386885.40976000001</v>
      </c>
      <c r="J19" s="16">
        <v>402061.62180000002</v>
      </c>
      <c r="K19" s="16">
        <v>417053.01023000001</v>
      </c>
      <c r="L19" s="16">
        <v>433737.43563000002</v>
      </c>
      <c r="M19" s="16">
        <v>458897.98788999999</v>
      </c>
    </row>
    <row r="20" spans="1:13" x14ac:dyDescent="0.2">
      <c r="A20" s="18" t="s">
        <v>31</v>
      </c>
      <c r="B20" s="16">
        <v>89912328</v>
      </c>
      <c r="C20" s="16">
        <v>92396069.268679991</v>
      </c>
      <c r="D20" s="16">
        <v>97435630.962329999</v>
      </c>
      <c r="E20" s="16">
        <v>99160114.475510001</v>
      </c>
      <c r="F20" s="16">
        <v>101563040.90061</v>
      </c>
      <c r="G20" s="16">
        <v>102804319.80344</v>
      </c>
      <c r="H20" s="16">
        <v>103904033.09407</v>
      </c>
      <c r="I20" s="16">
        <v>105287180.34717</v>
      </c>
      <c r="J20" s="16">
        <v>106226128.35599001</v>
      </c>
      <c r="K20" s="16">
        <v>107060369.38912001</v>
      </c>
      <c r="L20" s="16">
        <v>107899804.00785001</v>
      </c>
      <c r="M20" s="16">
        <v>76543408.364340007</v>
      </c>
    </row>
    <row r="21" spans="1:13" x14ac:dyDescent="0.2">
      <c r="A21" s="18" t="s">
        <v>32</v>
      </c>
      <c r="B21" s="16">
        <v>21557430</v>
      </c>
      <c r="C21" s="16">
        <v>21548920.982010003</v>
      </c>
      <c r="D21" s="16">
        <v>20311387.190000001</v>
      </c>
      <c r="E21" s="16">
        <v>20385563.673749998</v>
      </c>
      <c r="F21" s="16">
        <v>19694241.470600002</v>
      </c>
      <c r="G21" s="16">
        <v>18328779.871490002</v>
      </c>
      <c r="H21" s="16">
        <v>20143503.613230001</v>
      </c>
      <c r="I21" s="16">
        <v>20216064.181230001</v>
      </c>
      <c r="J21" s="16">
        <v>20344849.382709999</v>
      </c>
      <c r="K21" s="16">
        <v>20137916.375760004</v>
      </c>
      <c r="L21" s="16">
        <v>20146657.874060001</v>
      </c>
      <c r="M21" s="16">
        <v>27213907.59059</v>
      </c>
    </row>
    <row r="22" spans="1:13" x14ac:dyDescent="0.2">
      <c r="A22" s="18" t="s">
        <v>33</v>
      </c>
      <c r="B22" s="16">
        <v>1188075</v>
      </c>
      <c r="C22" s="16">
        <v>1214932.4873900001</v>
      </c>
      <c r="D22" s="16">
        <v>942711.35894000006</v>
      </c>
      <c r="E22" s="16">
        <v>964887.91622000001</v>
      </c>
      <c r="F22" s="16">
        <v>984367.39173999999</v>
      </c>
      <c r="G22" s="16">
        <v>1000824.7959</v>
      </c>
      <c r="H22" s="16">
        <v>1017426.1113700001</v>
      </c>
      <c r="I22" s="16">
        <v>1078781.1697499999</v>
      </c>
      <c r="J22" s="16">
        <v>1083757.1204000001</v>
      </c>
      <c r="K22" s="16">
        <v>1098755.19744</v>
      </c>
      <c r="L22" s="16">
        <v>1113989.40806</v>
      </c>
      <c r="M22" s="16">
        <v>1272115.7519499999</v>
      </c>
    </row>
    <row r="23" spans="1:13" x14ac:dyDescent="0.2">
      <c r="A23" s="18" t="s">
        <v>34</v>
      </c>
      <c r="B23" s="16">
        <v>0</v>
      </c>
      <c r="C23" s="16">
        <v>0</v>
      </c>
      <c r="D23" s="16">
        <v>0</v>
      </c>
      <c r="E23" s="16">
        <v>0</v>
      </c>
      <c r="F23" s="16">
        <v>0</v>
      </c>
      <c r="G23" s="16">
        <v>0</v>
      </c>
      <c r="H23" s="16">
        <v>849208.74281000008</v>
      </c>
      <c r="I23" s="16">
        <v>814871.01052999997</v>
      </c>
      <c r="J23" s="16">
        <v>748719.45759000001</v>
      </c>
      <c r="K23" s="16">
        <v>674192.35687999998</v>
      </c>
      <c r="L23" s="16">
        <v>654974.79614999995</v>
      </c>
      <c r="M23" s="16">
        <v>665451.96415999997</v>
      </c>
    </row>
    <row r="24" spans="1:13" x14ac:dyDescent="0.2">
      <c r="A24" s="18" t="s">
        <v>35</v>
      </c>
      <c r="B24" s="16">
        <v>0</v>
      </c>
      <c r="C24" s="16">
        <v>0</v>
      </c>
      <c r="D24" s="16">
        <v>0</v>
      </c>
      <c r="E24" s="16">
        <v>0</v>
      </c>
      <c r="F24" s="16">
        <v>0</v>
      </c>
      <c r="G24" s="16">
        <v>0</v>
      </c>
      <c r="H24" s="16">
        <v>0</v>
      </c>
      <c r="I24" s="16">
        <v>0</v>
      </c>
      <c r="J24" s="16">
        <v>0</v>
      </c>
      <c r="K24" s="16">
        <v>0</v>
      </c>
      <c r="L24" s="16">
        <v>0</v>
      </c>
      <c r="M24" s="16">
        <v>0</v>
      </c>
    </row>
    <row r="25" spans="1:13" x14ac:dyDescent="0.2">
      <c r="A25" s="18" t="s">
        <v>36</v>
      </c>
      <c r="B25" s="16">
        <v>0</v>
      </c>
      <c r="C25" s="16">
        <v>0</v>
      </c>
      <c r="D25" s="16">
        <v>0</v>
      </c>
      <c r="E25" s="16">
        <v>0</v>
      </c>
      <c r="F25" s="16">
        <v>0</v>
      </c>
      <c r="G25" s="16">
        <v>1739.913035408</v>
      </c>
      <c r="H25" s="16">
        <v>1323.3125275360001</v>
      </c>
      <c r="I25" s="16">
        <v>1424.833104496</v>
      </c>
      <c r="J25" s="16">
        <v>1437.1777817760001</v>
      </c>
      <c r="K25" s="16">
        <v>1468.0932424960001</v>
      </c>
      <c r="L25" s="16">
        <v>1488.5789257280001</v>
      </c>
      <c r="M25" s="16">
        <v>1359.1659986879999</v>
      </c>
    </row>
    <row r="26" spans="1:13" x14ac:dyDescent="0.2">
      <c r="A26" s="18" t="s">
        <v>37</v>
      </c>
      <c r="B26" s="16">
        <v>8257275</v>
      </c>
      <c r="C26" s="16">
        <v>8612786.9638199992</v>
      </c>
      <c r="D26" s="16">
        <v>7230041.7245500004</v>
      </c>
      <c r="E26" s="16">
        <v>6819120.69197</v>
      </c>
      <c r="F26" s="16">
        <v>7112642.6124400003</v>
      </c>
      <c r="G26" s="16">
        <v>7296484.3328</v>
      </c>
      <c r="H26" s="16">
        <v>7412735.67129</v>
      </c>
      <c r="I26" s="16">
        <v>7975336.13485</v>
      </c>
      <c r="J26" s="16">
        <v>8038731.3900800003</v>
      </c>
      <c r="K26" s="16">
        <v>7979670.2208400005</v>
      </c>
      <c r="L26" s="16">
        <v>7891951.7307000002</v>
      </c>
      <c r="M26" s="16">
        <v>7378018.9577200003</v>
      </c>
    </row>
    <row r="27" spans="1:13" x14ac:dyDescent="0.2">
      <c r="A27" s="18" t="s">
        <v>38</v>
      </c>
      <c r="B27" s="16">
        <v>0</v>
      </c>
      <c r="C27" s="16">
        <v>0</v>
      </c>
      <c r="D27" s="16">
        <v>1834629.5652225199</v>
      </c>
      <c r="E27" s="16">
        <v>1777958.4861755199</v>
      </c>
      <c r="F27" s="16">
        <v>1854994.485265</v>
      </c>
      <c r="G27" s="16">
        <v>1913155.96452579</v>
      </c>
      <c r="H27" s="16">
        <v>1934544.4183031104</v>
      </c>
      <c r="I27" s="16">
        <v>2081862.1637661001</v>
      </c>
      <c r="J27" s="16">
        <v>1824758.5519295803</v>
      </c>
      <c r="K27" s="16">
        <v>1889879.15419978</v>
      </c>
      <c r="L27" s="16">
        <v>1868561.8917159399</v>
      </c>
      <c r="M27" s="16">
        <v>1740919.8535299797</v>
      </c>
    </row>
    <row r="28" spans="1:13" x14ac:dyDescent="0.2">
      <c r="A28" s="18" t="s">
        <v>39</v>
      </c>
      <c r="B28" s="16">
        <v>1137318</v>
      </c>
      <c r="C28" s="16">
        <v>1183852.3733700002</v>
      </c>
      <c r="D28" s="16">
        <v>1223256.3811899999</v>
      </c>
      <c r="E28" s="16">
        <v>1237874.4847499998</v>
      </c>
      <c r="F28" s="16">
        <v>417327.89067674405</v>
      </c>
      <c r="G28" s="16">
        <v>420824.04327000002</v>
      </c>
      <c r="H28" s="16">
        <v>429461.03548000002</v>
      </c>
      <c r="I28" s="16">
        <v>438321.52465000004</v>
      </c>
      <c r="J28" s="16">
        <v>446791.71370000002</v>
      </c>
      <c r="K28" s="16">
        <v>0</v>
      </c>
      <c r="L28" s="16">
        <v>0</v>
      </c>
      <c r="M28" s="16">
        <v>0</v>
      </c>
    </row>
    <row r="29" spans="1:13" x14ac:dyDescent="0.2">
      <c r="A29" s="18" t="s">
        <v>40</v>
      </c>
      <c r="B29" s="16">
        <v>0</v>
      </c>
      <c r="C29" s="16">
        <v>0</v>
      </c>
      <c r="D29" s="16">
        <v>0</v>
      </c>
      <c r="E29" s="16">
        <v>0</v>
      </c>
      <c r="F29" s="16">
        <v>0</v>
      </c>
      <c r="G29" s="16">
        <v>0</v>
      </c>
      <c r="H29" s="16">
        <v>0</v>
      </c>
      <c r="I29" s="16">
        <v>0</v>
      </c>
      <c r="J29" s="16">
        <v>0</v>
      </c>
      <c r="K29" s="16">
        <v>0</v>
      </c>
      <c r="L29" s="16">
        <v>0</v>
      </c>
      <c r="M29" s="16">
        <v>0</v>
      </c>
    </row>
    <row r="30" spans="1:13" x14ac:dyDescent="0.2">
      <c r="A30" s="18" t="s">
        <v>41</v>
      </c>
      <c r="B30" s="16">
        <v>3700192</v>
      </c>
      <c r="C30" s="16">
        <v>3742473.1765600001</v>
      </c>
      <c r="D30" s="16">
        <v>3644041.5393699999</v>
      </c>
      <c r="E30" s="16">
        <v>3323000.9574500001</v>
      </c>
      <c r="F30" s="16">
        <v>3010000.3878899999</v>
      </c>
      <c r="G30" s="16">
        <v>2760001.0503099998</v>
      </c>
      <c r="H30" s="16">
        <v>2284283.9494700003</v>
      </c>
      <c r="I30" s="16">
        <v>2012271.01875</v>
      </c>
      <c r="J30" s="16">
        <v>2017958.13714</v>
      </c>
      <c r="K30" s="16">
        <v>2022825.4520900003</v>
      </c>
      <c r="L30" s="16">
        <v>2026132.7710799999</v>
      </c>
      <c r="M30" s="16">
        <v>2031998.0564100002</v>
      </c>
    </row>
    <row r="31" spans="1:13" x14ac:dyDescent="0.2">
      <c r="A31" s="18" t="s">
        <v>42</v>
      </c>
      <c r="B31" s="16">
        <v>1311638</v>
      </c>
      <c r="C31" s="16">
        <v>1437875.1494883853</v>
      </c>
      <c r="D31" s="16">
        <v>1234596.2337081523</v>
      </c>
      <c r="E31" s="16">
        <v>1216887.7846671271</v>
      </c>
      <c r="F31" s="16">
        <v>1301810.472378585</v>
      </c>
      <c r="G31" s="16">
        <v>1298599.2897337261</v>
      </c>
      <c r="H31" s="16">
        <v>1383070.017769556</v>
      </c>
      <c r="I31" s="16">
        <v>1470505.5849299999</v>
      </c>
      <c r="J31" s="16">
        <v>1439875.3285279912</v>
      </c>
      <c r="K31" s="16">
        <v>1540732.8574102628</v>
      </c>
      <c r="L31" s="16">
        <v>1552908.5212775723</v>
      </c>
      <c r="M31" s="16">
        <v>1292801.593276087</v>
      </c>
    </row>
    <row r="32" spans="1:13" x14ac:dyDescent="0.2">
      <c r="A32" s="18" t="s">
        <v>43</v>
      </c>
      <c r="B32" s="16">
        <v>0</v>
      </c>
      <c r="C32" s="16">
        <v>0</v>
      </c>
      <c r="D32" s="16">
        <v>0</v>
      </c>
      <c r="E32" s="16">
        <v>0</v>
      </c>
      <c r="F32" s="16">
        <v>0</v>
      </c>
      <c r="G32" s="16">
        <v>0</v>
      </c>
      <c r="H32" s="16">
        <v>0</v>
      </c>
      <c r="I32" s="16">
        <v>0</v>
      </c>
      <c r="J32" s="16">
        <v>0</v>
      </c>
      <c r="K32" s="16">
        <v>0</v>
      </c>
      <c r="L32" s="16">
        <v>0</v>
      </c>
      <c r="M32" s="16">
        <v>0</v>
      </c>
    </row>
    <row r="33" spans="1:13" x14ac:dyDescent="0.2">
      <c r="A33" s="18" t="s">
        <v>44</v>
      </c>
      <c r="B33" s="16">
        <v>2218621</v>
      </c>
      <c r="C33" s="16">
        <v>2318853.44453</v>
      </c>
      <c r="D33" s="16">
        <v>108111.11288</v>
      </c>
      <c r="E33" s="16">
        <v>104681.50637999999</v>
      </c>
      <c r="F33" s="16">
        <v>0</v>
      </c>
      <c r="G33" s="16">
        <v>0</v>
      </c>
      <c r="H33" s="16">
        <v>0</v>
      </c>
      <c r="I33" s="16">
        <v>0</v>
      </c>
      <c r="J33" s="16">
        <v>0</v>
      </c>
      <c r="K33" s="16">
        <v>0</v>
      </c>
      <c r="L33" s="16">
        <v>0</v>
      </c>
      <c r="M33" s="16">
        <v>0</v>
      </c>
    </row>
    <row r="34" spans="1:13" x14ac:dyDescent="0.2">
      <c r="A34" s="18" t="s">
        <v>45</v>
      </c>
      <c r="B34" s="16">
        <v>613038</v>
      </c>
      <c r="C34" s="16">
        <v>641343.72427999997</v>
      </c>
      <c r="D34" s="16">
        <v>537999.74526999996</v>
      </c>
      <c r="E34" s="16">
        <v>504975.73557999998</v>
      </c>
      <c r="F34" s="16">
        <v>527524.64890000003</v>
      </c>
      <c r="G34" s="16">
        <v>544746.42348</v>
      </c>
      <c r="H34" s="16">
        <v>554279.57012000005</v>
      </c>
      <c r="I34" s="16">
        <v>597267.74523999996</v>
      </c>
      <c r="J34" s="16">
        <v>602914.70478000003</v>
      </c>
      <c r="K34" s="16">
        <v>593976.91665999999</v>
      </c>
      <c r="L34" s="16">
        <v>588324.98632999999</v>
      </c>
      <c r="M34" s="16">
        <v>550861.26350999996</v>
      </c>
    </row>
    <row r="35" spans="1:13" x14ac:dyDescent="0.2">
      <c r="A35" s="18" t="s">
        <v>46</v>
      </c>
      <c r="B35" s="16">
        <v>0</v>
      </c>
      <c r="C35" s="16">
        <v>0</v>
      </c>
      <c r="D35" s="16">
        <v>0</v>
      </c>
      <c r="E35" s="16">
        <v>0</v>
      </c>
      <c r="F35" s="16">
        <v>0</v>
      </c>
      <c r="G35" s="16">
        <v>0</v>
      </c>
      <c r="H35" s="16">
        <v>0</v>
      </c>
      <c r="I35" s="16">
        <v>0</v>
      </c>
      <c r="J35" s="16">
        <v>0</v>
      </c>
      <c r="K35" s="16">
        <v>0</v>
      </c>
      <c r="L35" s="16">
        <v>0</v>
      </c>
      <c r="M35" s="16">
        <v>0</v>
      </c>
    </row>
    <row r="36" spans="1:13" x14ac:dyDescent="0.2">
      <c r="A36" s="18" t="s">
        <v>47</v>
      </c>
      <c r="B36" s="16">
        <v>12525957</v>
      </c>
      <c r="C36" s="16">
        <v>12624643.475269999</v>
      </c>
      <c r="D36" s="16">
        <v>10862767.09546</v>
      </c>
      <c r="E36" s="16">
        <v>11042563.73361</v>
      </c>
      <c r="F36" s="16">
        <v>11168267.53114</v>
      </c>
      <c r="G36" s="16">
        <v>9856076.5299299993</v>
      </c>
      <c r="H36" s="16">
        <v>9937240.6488800012</v>
      </c>
      <c r="I36" s="16">
        <v>10052665.193780001</v>
      </c>
      <c r="J36" s="16">
        <v>10131863.656229999</v>
      </c>
      <c r="K36" s="16">
        <v>10205770.869070001</v>
      </c>
      <c r="L36" s="16">
        <v>10274057.915719999</v>
      </c>
      <c r="M36" s="16">
        <v>10354857.979290001</v>
      </c>
    </row>
    <row r="37" spans="1:13" x14ac:dyDescent="0.2">
      <c r="A37" s="18" t="s">
        <v>48</v>
      </c>
      <c r="B37" s="16">
        <v>0</v>
      </c>
      <c r="C37" s="16">
        <v>0</v>
      </c>
      <c r="D37" s="16">
        <v>0</v>
      </c>
      <c r="E37" s="16">
        <v>0</v>
      </c>
      <c r="F37" s="16">
        <v>0</v>
      </c>
      <c r="G37" s="16">
        <v>0</v>
      </c>
      <c r="H37" s="16">
        <v>0</v>
      </c>
      <c r="I37" s="16">
        <v>0</v>
      </c>
      <c r="J37" s="16">
        <v>0</v>
      </c>
      <c r="K37" s="16">
        <v>0</v>
      </c>
      <c r="L37" s="16">
        <v>0</v>
      </c>
      <c r="M37" s="16">
        <v>0</v>
      </c>
    </row>
    <row r="38" spans="1:13" x14ac:dyDescent="0.2">
      <c r="A38" s="18" t="s">
        <v>49</v>
      </c>
      <c r="B38" s="16">
        <v>13227</v>
      </c>
      <c r="C38" s="16">
        <v>11470.705250000001</v>
      </c>
      <c r="D38" s="16">
        <v>9570.7004800000013</v>
      </c>
      <c r="E38" s="16">
        <v>9228.6915100000006</v>
      </c>
      <c r="F38" s="16">
        <v>9581.8158999999996</v>
      </c>
      <c r="G38" s="16">
        <v>9833.3041899999989</v>
      </c>
      <c r="H38" s="16">
        <v>9944.1917900000008</v>
      </c>
      <c r="I38" s="16">
        <v>10648.377339999999</v>
      </c>
      <c r="J38" s="16">
        <v>10682.430339999999</v>
      </c>
      <c r="K38" s="16">
        <v>10854.57648</v>
      </c>
      <c r="L38" s="16">
        <v>10684.65251</v>
      </c>
      <c r="M38" s="16">
        <v>9943.0820600000006</v>
      </c>
    </row>
    <row r="39" spans="1:13" x14ac:dyDescent="0.2">
      <c r="A39" s="18" t="s">
        <v>50</v>
      </c>
      <c r="B39" s="16">
        <v>0</v>
      </c>
      <c r="C39" s="16">
        <v>0</v>
      </c>
      <c r="D39" s="16">
        <v>0</v>
      </c>
      <c r="E39" s="16">
        <v>0</v>
      </c>
      <c r="F39" s="16">
        <v>0</v>
      </c>
      <c r="G39" s="16">
        <v>0</v>
      </c>
      <c r="H39" s="16">
        <v>0</v>
      </c>
      <c r="I39" s="16">
        <v>0</v>
      </c>
      <c r="J39" s="16">
        <v>0</v>
      </c>
      <c r="K39" s="16">
        <v>0</v>
      </c>
      <c r="L39" s="16">
        <v>0</v>
      </c>
      <c r="M39" s="16">
        <v>0</v>
      </c>
    </row>
    <row r="40" spans="1:13" x14ac:dyDescent="0.2">
      <c r="A40" s="18" t="s">
        <v>51</v>
      </c>
      <c r="B40" s="16">
        <v>646744</v>
      </c>
      <c r="C40" s="16">
        <v>657222.63164000004</v>
      </c>
      <c r="D40" s="16">
        <v>667349.47925999993</v>
      </c>
      <c r="E40" s="16">
        <v>677940.81919000007</v>
      </c>
      <c r="F40" s="16">
        <v>688819.82899999933</v>
      </c>
      <c r="G40" s="16">
        <v>670638.02095321729</v>
      </c>
      <c r="H40" s="16">
        <v>651974.0130839356</v>
      </c>
      <c r="I40" s="16">
        <v>632519.86547929177</v>
      </c>
      <c r="J40" s="16">
        <v>612254.71766019228</v>
      </c>
      <c r="K40" s="16">
        <v>590483.52152204828</v>
      </c>
      <c r="L40" s="16">
        <v>567908.9627343805</v>
      </c>
      <c r="M40" s="16">
        <v>503382.89374632173</v>
      </c>
    </row>
    <row r="41" spans="1:13" x14ac:dyDescent="0.2">
      <c r="A41" s="18" t="s">
        <v>67</v>
      </c>
      <c r="B41" s="16">
        <v>0</v>
      </c>
      <c r="C41" s="16">
        <v>0</v>
      </c>
      <c r="D41" s="16">
        <v>0</v>
      </c>
      <c r="E41" s="16">
        <v>0</v>
      </c>
      <c r="F41" s="16">
        <v>0</v>
      </c>
      <c r="G41" s="16">
        <v>0</v>
      </c>
      <c r="H41" s="16">
        <v>0</v>
      </c>
      <c r="I41" s="16">
        <v>0</v>
      </c>
      <c r="J41" s="16">
        <v>0</v>
      </c>
      <c r="K41" s="16">
        <v>0</v>
      </c>
      <c r="L41" s="16">
        <v>0</v>
      </c>
      <c r="M41" s="16">
        <v>0</v>
      </c>
    </row>
    <row r="42" spans="1:13" x14ac:dyDescent="0.2">
      <c r="A42" s="18" t="s">
        <v>68</v>
      </c>
      <c r="B42" s="16">
        <v>103215.43</v>
      </c>
      <c r="C42" s="16">
        <v>147586.57</v>
      </c>
      <c r="D42" s="16">
        <v>113907.38</v>
      </c>
      <c r="E42" s="16">
        <v>111771.83</v>
      </c>
      <c r="F42" s="16">
        <v>79414</v>
      </c>
      <c r="G42" s="16">
        <v>108685.83</v>
      </c>
      <c r="H42" s="16">
        <v>101376.65</v>
      </c>
      <c r="I42" s="16">
        <v>94023.52</v>
      </c>
      <c r="J42" s="16">
        <v>94023.52</v>
      </c>
      <c r="K42" s="16">
        <v>90189</v>
      </c>
      <c r="L42" s="16">
        <v>252055</v>
      </c>
      <c r="M42" s="16">
        <v>204826.9</v>
      </c>
    </row>
    <row r="43" spans="1:13" x14ac:dyDescent="0.2">
      <c r="A43" s="18" t="s">
        <v>69</v>
      </c>
      <c r="B43" s="16">
        <v>2990796.56</v>
      </c>
      <c r="C43" s="16">
        <v>2969197.14</v>
      </c>
      <c r="D43" s="16">
        <v>3008314.01</v>
      </c>
      <c r="E43" s="16">
        <v>3011460.74</v>
      </c>
      <c r="F43" s="16">
        <v>3101673.58</v>
      </c>
      <c r="G43" s="16">
        <v>3022934.08</v>
      </c>
      <c r="H43" s="16">
        <v>3082251.37</v>
      </c>
      <c r="I43" s="16">
        <v>3080015.32</v>
      </c>
      <c r="J43" s="16">
        <v>3056775</v>
      </c>
      <c r="K43" s="16">
        <v>3139595</v>
      </c>
      <c r="L43" s="16">
        <v>3008993</v>
      </c>
      <c r="M43" s="16">
        <v>2949123.74</v>
      </c>
    </row>
    <row r="44" spans="1:13" x14ac:dyDescent="0.2">
      <c r="A44" s="18"/>
      <c r="B44" s="16"/>
      <c r="C44" s="16"/>
      <c r="D44" s="16"/>
      <c r="E44" s="16"/>
      <c r="F44" s="16"/>
      <c r="G44" s="16"/>
      <c r="H44" s="16"/>
      <c r="I44" s="16"/>
      <c r="J44" s="16"/>
      <c r="K44" s="16"/>
      <c r="L44" s="16"/>
      <c r="M44" s="16"/>
    </row>
    <row r="45" spans="1:13" x14ac:dyDescent="0.2">
      <c r="A45" s="12"/>
      <c r="B45" s="16"/>
      <c r="C45" s="16"/>
      <c r="D45" s="16"/>
      <c r="E45" s="16"/>
      <c r="F45" s="16"/>
      <c r="G45" s="16"/>
      <c r="H45" s="16"/>
      <c r="I45" s="16"/>
      <c r="J45" s="16"/>
      <c r="K45" s="16"/>
      <c r="L45" s="16"/>
      <c r="M45" s="16"/>
    </row>
    <row r="46" spans="1:13" x14ac:dyDescent="0.2">
      <c r="A46" s="18" t="s">
        <v>52</v>
      </c>
      <c r="B46" s="16">
        <f>SUM(B48:B54)</f>
        <v>212800069</v>
      </c>
      <c r="C46" s="16">
        <f t="shared" ref="C46:M46" si="1">SUM(C48:C54)</f>
        <v>215752796.02683884</v>
      </c>
      <c r="D46" s="16">
        <f t="shared" si="1"/>
        <v>228923359.62561983</v>
      </c>
      <c r="E46" s="16">
        <f t="shared" si="1"/>
        <v>247812382.66612113</v>
      </c>
      <c r="F46" s="16">
        <f t="shared" si="1"/>
        <v>267455105.5363315</v>
      </c>
      <c r="G46" s="16">
        <f t="shared" si="1"/>
        <v>281842638.71268368</v>
      </c>
      <c r="H46" s="16">
        <f t="shared" si="1"/>
        <v>281599985.75966102</v>
      </c>
      <c r="I46" s="16">
        <f t="shared" si="1"/>
        <v>288746920.84498167</v>
      </c>
      <c r="J46" s="16">
        <f t="shared" si="1"/>
        <v>299382549.61293972</v>
      </c>
      <c r="K46" s="16">
        <f t="shared" si="1"/>
        <v>313837907.27369851</v>
      </c>
      <c r="L46" s="16">
        <f t="shared" si="1"/>
        <v>321028743.96708006</v>
      </c>
      <c r="M46" s="16">
        <f t="shared" si="1"/>
        <v>323992544.32777399</v>
      </c>
    </row>
    <row r="47" spans="1:13" x14ac:dyDescent="0.2">
      <c r="A47" s="12"/>
      <c r="B47" s="16"/>
      <c r="C47" s="16"/>
      <c r="D47" s="16"/>
      <c r="E47" s="16"/>
      <c r="F47" s="16"/>
      <c r="G47" s="16"/>
      <c r="H47" s="16"/>
      <c r="I47" s="16"/>
      <c r="J47" s="16"/>
      <c r="K47" s="16"/>
      <c r="L47" s="16"/>
      <c r="M47" s="16"/>
    </row>
    <row r="48" spans="1:13" x14ac:dyDescent="0.2">
      <c r="A48" s="18" t="s">
        <v>53</v>
      </c>
      <c r="B48" s="16">
        <v>110827</v>
      </c>
      <c r="C48" s="16">
        <v>116554</v>
      </c>
      <c r="D48" s="16">
        <v>117442</v>
      </c>
      <c r="E48" s="16">
        <v>8892</v>
      </c>
      <c r="F48" s="16">
        <v>8937</v>
      </c>
      <c r="G48" s="16">
        <v>73576</v>
      </c>
      <c r="H48" s="16">
        <v>20650.433439999997</v>
      </c>
      <c r="I48" s="16">
        <v>24718.454819999995</v>
      </c>
      <c r="J48" s="16">
        <v>51245.759750000005</v>
      </c>
      <c r="K48" s="16">
        <v>25488.778610000001</v>
      </c>
      <c r="L48" s="16">
        <v>76400.668179999993</v>
      </c>
      <c r="M48" s="16">
        <v>4464.9554400000006</v>
      </c>
    </row>
    <row r="49" spans="1:13" x14ac:dyDescent="0.2">
      <c r="A49" s="18" t="s">
        <v>1</v>
      </c>
      <c r="B49" s="16">
        <v>142488770</v>
      </c>
      <c r="C49" s="16">
        <v>119320463.02812001</v>
      </c>
      <c r="D49" s="16">
        <v>120923683.48438001</v>
      </c>
      <c r="E49" s="16">
        <v>138422364.85271999</v>
      </c>
      <c r="F49" s="16">
        <v>158058979.00555</v>
      </c>
      <c r="G49" s="16">
        <v>165075962.60004002</v>
      </c>
      <c r="H49" s="16">
        <v>164288156.00661001</v>
      </c>
      <c r="I49" s="16">
        <v>162024631.62472001</v>
      </c>
      <c r="J49" s="16">
        <v>168557401.95813</v>
      </c>
      <c r="K49" s="16">
        <v>175523681.83548</v>
      </c>
      <c r="L49" s="16">
        <v>181810958.39139003</v>
      </c>
      <c r="M49" s="16">
        <v>186390258.47323999</v>
      </c>
    </row>
    <row r="50" spans="1:13" x14ac:dyDescent="0.2">
      <c r="A50" s="18" t="s">
        <v>0</v>
      </c>
      <c r="B50" s="16">
        <v>21144799</v>
      </c>
      <c r="C50" s="16">
        <v>21509292.257690001</v>
      </c>
      <c r="D50" s="16">
        <v>15181148.29999</v>
      </c>
      <c r="E50" s="16">
        <v>17484424.991800003</v>
      </c>
      <c r="F50" s="16">
        <v>16448319.254190002</v>
      </c>
      <c r="G50" s="16">
        <v>26038345.79039</v>
      </c>
      <c r="H50" s="16">
        <v>27220473.813040003</v>
      </c>
      <c r="I50" s="16">
        <v>34216975.735629998</v>
      </c>
      <c r="J50" s="16">
        <v>37147617.512199998</v>
      </c>
      <c r="K50" s="16">
        <v>47659364.560000002</v>
      </c>
      <c r="L50" s="16">
        <v>48041476.928489998</v>
      </c>
      <c r="M50" s="16">
        <v>49281747.031629995</v>
      </c>
    </row>
    <row r="51" spans="1:13" x14ac:dyDescent="0.2">
      <c r="A51" s="18" t="s">
        <v>54</v>
      </c>
      <c r="B51" s="16">
        <v>0</v>
      </c>
      <c r="C51" s="16">
        <v>0</v>
      </c>
      <c r="D51" s="16">
        <v>0</v>
      </c>
      <c r="E51" s="16">
        <v>0</v>
      </c>
      <c r="F51" s="16">
        <v>0</v>
      </c>
      <c r="G51" s="16">
        <v>0</v>
      </c>
      <c r="H51" s="16">
        <v>0</v>
      </c>
      <c r="I51" s="16">
        <v>0</v>
      </c>
      <c r="J51" s="16">
        <v>0</v>
      </c>
      <c r="K51" s="16">
        <v>0</v>
      </c>
      <c r="L51" s="16">
        <v>0</v>
      </c>
      <c r="M51" s="16">
        <v>830602.73737999995</v>
      </c>
    </row>
    <row r="52" spans="1:13" x14ac:dyDescent="0.2">
      <c r="A52" s="18" t="s">
        <v>55</v>
      </c>
      <c r="B52" s="16">
        <v>38897017</v>
      </c>
      <c r="C52" s="16">
        <v>39997113.005145222</v>
      </c>
      <c r="D52" s="16">
        <v>32393704.918084871</v>
      </c>
      <c r="E52" s="16">
        <v>30129516.974184085</v>
      </c>
      <c r="F52" s="16">
        <v>29967560.620967384</v>
      </c>
      <c r="G52" s="16">
        <v>28921913.638707802</v>
      </c>
      <c r="H52" s="16">
        <v>27726100.476115637</v>
      </c>
      <c r="I52" s="16">
        <v>29158130.556099132</v>
      </c>
      <c r="J52" s="16">
        <v>29362122.689546086</v>
      </c>
      <c r="K52" s="16">
        <v>30143917.095209878</v>
      </c>
      <c r="L52" s="16">
        <v>29775822.849788204</v>
      </c>
      <c r="M52" s="16">
        <v>27346057.810804065</v>
      </c>
    </row>
    <row r="53" spans="1:13" x14ac:dyDescent="0.2">
      <c r="A53" s="18" t="s">
        <v>56</v>
      </c>
      <c r="B53" s="16">
        <v>2412609</v>
      </c>
      <c r="C53" s="16">
        <v>2469310.1075100009</v>
      </c>
      <c r="D53" s="16">
        <v>2541059.2874100003</v>
      </c>
      <c r="E53" s="16">
        <v>2641945.2596250004</v>
      </c>
      <c r="F53" s="16">
        <v>2652433.0118499999</v>
      </c>
      <c r="G53" s="16">
        <v>405511.16825499997</v>
      </c>
      <c r="H53" s="16">
        <v>0</v>
      </c>
      <c r="I53" s="16">
        <v>0</v>
      </c>
      <c r="J53" s="16">
        <v>0</v>
      </c>
      <c r="K53" s="16">
        <v>0</v>
      </c>
      <c r="L53" s="16">
        <v>0</v>
      </c>
      <c r="M53" s="16">
        <v>0</v>
      </c>
    </row>
    <row r="54" spans="1:13" x14ac:dyDescent="0.2">
      <c r="A54" s="18" t="s">
        <v>57</v>
      </c>
      <c r="B54" s="16">
        <v>7746047</v>
      </c>
      <c r="C54" s="16">
        <v>32340063.628373601</v>
      </c>
      <c r="D54" s="16">
        <v>57766321.635754988</v>
      </c>
      <c r="E54" s="16">
        <v>59125238.587792024</v>
      </c>
      <c r="F54" s="16">
        <v>60318876.643774115</v>
      </c>
      <c r="G54" s="16">
        <v>61327329.515290812</v>
      </c>
      <c r="H54" s="16">
        <v>62344605.030455373</v>
      </c>
      <c r="I54" s="16">
        <v>63322464.473712474</v>
      </c>
      <c r="J54" s="16">
        <v>64264161.693313606</v>
      </c>
      <c r="K54" s="16">
        <v>60485455.004398622</v>
      </c>
      <c r="L54" s="16">
        <v>61324085.129231848</v>
      </c>
      <c r="M54" s="16">
        <v>60139413.319279939</v>
      </c>
    </row>
    <row r="55" spans="1:13" ht="12" thickBot="1" x14ac:dyDescent="0.25">
      <c r="A55" s="12"/>
      <c r="B55" s="20"/>
      <c r="C55" s="20"/>
      <c r="D55" s="20"/>
      <c r="E55" s="20"/>
      <c r="F55" s="20"/>
      <c r="G55" s="20"/>
      <c r="H55" s="20"/>
      <c r="I55" s="20"/>
      <c r="J55" s="20"/>
      <c r="K55" s="20"/>
      <c r="L55" s="20"/>
      <c r="M55" s="20"/>
    </row>
    <row r="56" spans="1:13" ht="12.75" thickTop="1" thickBot="1" x14ac:dyDescent="0.25">
      <c r="A56" s="94" t="s">
        <v>58</v>
      </c>
      <c r="B56" s="105">
        <f>B12+B46</f>
        <v>365717660.99000001</v>
      </c>
      <c r="C56" s="105">
        <f t="shared" ref="C56:M56" si="2">C12+C46</f>
        <v>372325693.59557354</v>
      </c>
      <c r="D56" s="105">
        <f t="shared" si="2"/>
        <v>383008707.68314153</v>
      </c>
      <c r="E56" s="105">
        <f t="shared" si="2"/>
        <v>402845308.85368979</v>
      </c>
      <c r="F56" s="105">
        <f t="shared" si="2"/>
        <v>423861621.42458308</v>
      </c>
      <c r="G56" s="105">
        <f t="shared" si="2"/>
        <v>434477742.04297829</v>
      </c>
      <c r="H56" s="105">
        <f t="shared" si="2"/>
        <v>437950401.45072722</v>
      </c>
      <c r="I56" s="105">
        <f t="shared" si="2"/>
        <v>447460683.05785036</v>
      </c>
      <c r="J56" s="105">
        <f t="shared" si="2"/>
        <v>459397121.53339589</v>
      </c>
      <c r="K56" s="105">
        <f t="shared" si="2"/>
        <v>474212376.28397274</v>
      </c>
      <c r="L56" s="105">
        <f t="shared" si="2"/>
        <v>482231676.46366286</v>
      </c>
      <c r="M56" s="105">
        <f t="shared" si="2"/>
        <v>468044905.82685721</v>
      </c>
    </row>
    <row r="57" spans="1:13" ht="12" thickBot="1" x14ac:dyDescent="0.25">
      <c r="A57" s="96" t="s">
        <v>5</v>
      </c>
      <c r="B57" s="109">
        <v>0.63452531470168949</v>
      </c>
      <c r="C57" s="109">
        <v>0.63670861619597663</v>
      </c>
      <c r="D57" s="109">
        <v>0.63208916259271208</v>
      </c>
      <c r="E57" s="109">
        <v>0.64089398647408902</v>
      </c>
      <c r="F57" s="109">
        <v>0.65766439224913498</v>
      </c>
      <c r="G57" s="109">
        <v>0.66002131583069079</v>
      </c>
      <c r="H57" s="109">
        <v>0.66101181281800669</v>
      </c>
      <c r="I57" s="109">
        <v>0.6665507777709353</v>
      </c>
      <c r="J57" s="109">
        <v>0.6713265179884671</v>
      </c>
      <c r="K57" s="109">
        <v>0.68509382195963286</v>
      </c>
      <c r="L57" s="109">
        <v>0.68271003394263385</v>
      </c>
      <c r="M57" s="109">
        <v>0.74701845765834896</v>
      </c>
    </row>
    <row r="58" spans="1:13" ht="12" thickBot="1" x14ac:dyDescent="0.25">
      <c r="A58" s="98" t="s">
        <v>6</v>
      </c>
      <c r="B58" s="110">
        <v>0.36547468529831045</v>
      </c>
      <c r="C58" s="110">
        <v>0.36329138380402326</v>
      </c>
      <c r="D58" s="110">
        <v>0.36791083740728803</v>
      </c>
      <c r="E58" s="110">
        <v>0.35910601352591104</v>
      </c>
      <c r="F58" s="110">
        <v>0.34233560775086491</v>
      </c>
      <c r="G58" s="110">
        <v>0.33997868416930888</v>
      </c>
      <c r="H58" s="110">
        <v>0.33898818718199314</v>
      </c>
      <c r="I58" s="110">
        <v>0.3334492222290647</v>
      </c>
      <c r="J58" s="110">
        <v>0.32867348201153285</v>
      </c>
      <c r="K58" s="110">
        <v>0.31490617804036714</v>
      </c>
      <c r="L58" s="110">
        <v>0.31728996605736626</v>
      </c>
      <c r="M58" s="110">
        <v>0.25298154234165099</v>
      </c>
    </row>
    <row r="59" spans="1:13" ht="12" thickTop="1" x14ac:dyDescent="0.2">
      <c r="A59" s="149" t="s">
        <v>71</v>
      </c>
      <c r="B59" s="149"/>
      <c r="C59" s="149"/>
      <c r="D59" s="149"/>
      <c r="E59" s="16"/>
      <c r="F59" s="16"/>
      <c r="G59" s="16"/>
      <c r="H59" s="16"/>
      <c r="I59" s="16"/>
      <c r="J59" s="16"/>
      <c r="K59" s="16"/>
      <c r="L59" s="16"/>
      <c r="M59" s="16"/>
    </row>
    <row r="60" spans="1:13" x14ac:dyDescent="0.2">
      <c r="B60" s="16"/>
      <c r="C60" s="16"/>
      <c r="D60" s="16"/>
      <c r="E60" s="16"/>
      <c r="F60" s="16"/>
      <c r="G60" s="16"/>
      <c r="H60" s="16"/>
      <c r="I60" s="16"/>
      <c r="J60" s="16"/>
      <c r="K60" s="16"/>
      <c r="L60" s="16"/>
      <c r="M60" s="16"/>
    </row>
    <row r="61" spans="1:13" x14ac:dyDescent="0.2">
      <c r="B61" s="16"/>
      <c r="C61" s="16"/>
      <c r="D61" s="16"/>
      <c r="E61" s="16"/>
      <c r="F61" s="16"/>
      <c r="G61" s="16"/>
      <c r="H61" s="16"/>
      <c r="I61" s="16"/>
      <c r="J61" s="16"/>
      <c r="K61" s="16"/>
      <c r="L61" s="16"/>
      <c r="M61" s="16"/>
    </row>
    <row r="62" spans="1:13" s="11" customFormat="1" ht="13.5" thickBot="1" x14ac:dyDescent="0.25">
      <c r="A62" s="158" t="s">
        <v>3</v>
      </c>
      <c r="B62" s="158"/>
      <c r="C62" s="158"/>
      <c r="D62" s="158"/>
      <c r="E62" s="158"/>
      <c r="F62" s="158"/>
      <c r="G62" s="158"/>
      <c r="H62" s="158"/>
      <c r="I62" s="158"/>
      <c r="J62" s="158"/>
      <c r="K62" s="158"/>
      <c r="L62" s="158"/>
      <c r="M62" s="158"/>
    </row>
    <row r="63" spans="1:13" ht="12" thickTop="1" x14ac:dyDescent="0.2">
      <c r="A63" s="54" t="s">
        <v>98</v>
      </c>
      <c r="B63" s="55">
        <v>1999</v>
      </c>
      <c r="C63" s="55">
        <v>1999</v>
      </c>
      <c r="D63" s="55">
        <v>1999</v>
      </c>
      <c r="E63" s="55">
        <v>1999</v>
      </c>
      <c r="F63" s="55">
        <v>1999</v>
      </c>
      <c r="G63" s="55">
        <v>1999</v>
      </c>
      <c r="H63" s="55">
        <v>1999</v>
      </c>
      <c r="I63" s="55">
        <v>1999</v>
      </c>
      <c r="J63" s="55">
        <v>1999</v>
      </c>
      <c r="K63" s="55">
        <v>1999</v>
      </c>
      <c r="L63" s="55">
        <v>1999</v>
      </c>
      <c r="M63" s="55">
        <v>1999</v>
      </c>
    </row>
    <row r="64" spans="1:13" ht="12" thickBot="1" x14ac:dyDescent="0.25">
      <c r="A64" s="43" t="s">
        <v>23</v>
      </c>
      <c r="B64" s="56" t="s">
        <v>8</v>
      </c>
      <c r="C64" s="56" t="s">
        <v>9</v>
      </c>
      <c r="D64" s="56" t="s">
        <v>10</v>
      </c>
      <c r="E64" s="56" t="s">
        <v>11</v>
      </c>
      <c r="F64" s="56" t="s">
        <v>12</v>
      </c>
      <c r="G64" s="56" t="s">
        <v>13</v>
      </c>
      <c r="H64" s="56" t="s">
        <v>14</v>
      </c>
      <c r="I64" s="56" t="s">
        <v>15</v>
      </c>
      <c r="J64" s="56" t="s">
        <v>16</v>
      </c>
      <c r="K64" s="56" t="s">
        <v>17</v>
      </c>
      <c r="L64" s="56" t="s">
        <v>18</v>
      </c>
      <c r="M64" s="56" t="s">
        <v>19</v>
      </c>
    </row>
    <row r="65" spans="1:13" ht="12" thickTop="1" x14ac:dyDescent="0.2">
      <c r="A65" s="19" t="s">
        <v>24</v>
      </c>
      <c r="B65" s="16">
        <f>SUM(B67:B96)</f>
        <v>62940831.990000002</v>
      </c>
      <c r="C65" s="16">
        <f t="shared" ref="C65:M65" si="3">SUM(C67:C96)</f>
        <v>64522858.138104759</v>
      </c>
      <c r="D65" s="16">
        <f t="shared" si="3"/>
        <v>57175872.8403892</v>
      </c>
      <c r="E65" s="16">
        <f t="shared" si="3"/>
        <v>56136233.087933116</v>
      </c>
      <c r="F65" s="16">
        <f t="shared" si="3"/>
        <v>56906092.07347668</v>
      </c>
      <c r="G65" s="16">
        <f t="shared" si="3"/>
        <v>52017408.250328787</v>
      </c>
      <c r="H65" s="16">
        <f t="shared" si="3"/>
        <v>54654323.835863069</v>
      </c>
      <c r="I65" s="16">
        <f t="shared" si="3"/>
        <v>55895029.584042586</v>
      </c>
      <c r="J65" s="16">
        <f t="shared" si="3"/>
        <v>55917922.2926066</v>
      </c>
      <c r="K65" s="16">
        <f t="shared" si="3"/>
        <v>55664504.045804426</v>
      </c>
      <c r="L65" s="16">
        <f t="shared" si="3"/>
        <v>55316398.51011686</v>
      </c>
      <c r="M65" s="16">
        <f t="shared" si="3"/>
        <v>83250033.434413224</v>
      </c>
    </row>
    <row r="66" spans="1:13" x14ac:dyDescent="0.2">
      <c r="A66" s="12"/>
      <c r="B66" s="16"/>
      <c r="C66" s="16"/>
      <c r="D66" s="16"/>
      <c r="E66" s="16"/>
      <c r="F66" s="16"/>
      <c r="G66" s="16"/>
      <c r="H66" s="16"/>
      <c r="I66" s="16"/>
      <c r="J66" s="16"/>
      <c r="K66" s="16"/>
      <c r="L66" s="16"/>
      <c r="M66" s="16"/>
    </row>
    <row r="67" spans="1:13" x14ac:dyDescent="0.2">
      <c r="A67" s="18" t="s">
        <v>25</v>
      </c>
      <c r="B67" s="16">
        <v>64803</v>
      </c>
      <c r="C67" s="16">
        <v>65644.602766364522</v>
      </c>
      <c r="D67" s="16">
        <v>64490.141101044639</v>
      </c>
      <c r="E67" s="16">
        <v>63355.427415989274</v>
      </c>
      <c r="F67" s="16">
        <v>64022.168791278382</v>
      </c>
      <c r="G67" s="16">
        <v>64518.241756452007</v>
      </c>
      <c r="H67" s="16">
        <v>65008.14505049499</v>
      </c>
      <c r="I67" s="16">
        <v>65497.148678461104</v>
      </c>
      <c r="J67" s="16">
        <v>63701.294999592981</v>
      </c>
      <c r="K67" s="16">
        <v>62379.704794609082</v>
      </c>
      <c r="L67" s="16">
        <v>62793.179771191128</v>
      </c>
      <c r="M67" s="16">
        <v>63208.335939162527</v>
      </c>
    </row>
    <row r="68" spans="1:13" x14ac:dyDescent="0.2">
      <c r="A68" s="18" t="s">
        <v>26</v>
      </c>
      <c r="B68" s="16">
        <v>107073</v>
      </c>
      <c r="C68" s="16">
        <v>108848.40512000001</v>
      </c>
      <c r="D68" s="16">
        <v>115489.23808000001</v>
      </c>
      <c r="E68" s="16">
        <v>116867.78264999999</v>
      </c>
      <c r="F68" s="16">
        <v>117066.24183999999</v>
      </c>
      <c r="G68" s="16">
        <v>117455.65096000001</v>
      </c>
      <c r="H68" s="16">
        <v>119888.88435000001</v>
      </c>
      <c r="I68" s="16">
        <v>123968.51186000001</v>
      </c>
      <c r="J68" s="16">
        <v>554953.05472000327</v>
      </c>
      <c r="K68" s="16">
        <v>565261.56251999689</v>
      </c>
      <c r="L68" s="16">
        <v>579573.31975999603</v>
      </c>
      <c r="M68" s="16">
        <v>8541159.6866500042</v>
      </c>
    </row>
    <row r="69" spans="1:13" x14ac:dyDescent="0.2">
      <c r="A69" s="18" t="s">
        <v>27</v>
      </c>
      <c r="B69" s="16">
        <v>0</v>
      </c>
      <c r="C69" s="16">
        <v>0</v>
      </c>
      <c r="D69" s="16">
        <v>0</v>
      </c>
      <c r="E69" s="16">
        <v>0</v>
      </c>
      <c r="F69" s="16">
        <v>0</v>
      </c>
      <c r="G69" s="16">
        <v>0.111</v>
      </c>
      <c r="H69" s="16">
        <v>0.11167155000000001</v>
      </c>
      <c r="I69" s="16">
        <v>0.11200033199999999</v>
      </c>
      <c r="J69" s="16">
        <v>0.114507045</v>
      </c>
      <c r="K69" s="16">
        <v>0.11532500400000001</v>
      </c>
      <c r="L69" s="16">
        <v>0.11611798800000001</v>
      </c>
      <c r="M69" s="16">
        <v>0.11703296099999999</v>
      </c>
    </row>
    <row r="70" spans="1:13" x14ac:dyDescent="0.2">
      <c r="A70" s="18" t="s">
        <v>28</v>
      </c>
      <c r="B70" s="16">
        <v>6366312</v>
      </c>
      <c r="C70" s="16">
        <v>6658032.6839699997</v>
      </c>
      <c r="D70" s="16">
        <v>4494219.4865500005</v>
      </c>
      <c r="E70" s="16">
        <v>4230071.5897300001</v>
      </c>
      <c r="F70" s="16">
        <v>4413017.61075</v>
      </c>
      <c r="G70" s="16">
        <v>2097591.24095</v>
      </c>
      <c r="H70" s="16">
        <v>2131431.6003800002</v>
      </c>
      <c r="I70" s="16">
        <v>2293653.04</v>
      </c>
      <c r="J70" s="16">
        <v>2312335.1895700004</v>
      </c>
      <c r="K70" s="16">
        <v>2293095.6366900001</v>
      </c>
      <c r="L70" s="16">
        <v>2268334.3481900003</v>
      </c>
      <c r="M70" s="16">
        <v>2276118.2149899998</v>
      </c>
    </row>
    <row r="71" spans="1:13" x14ac:dyDescent="0.2">
      <c r="A71" s="18" t="s">
        <v>29</v>
      </c>
      <c r="B71" s="16">
        <v>0</v>
      </c>
      <c r="C71" s="16">
        <v>0</v>
      </c>
      <c r="D71" s="16">
        <v>0</v>
      </c>
      <c r="E71" s="16">
        <v>0</v>
      </c>
      <c r="F71" s="16">
        <v>0</v>
      </c>
      <c r="G71" s="16">
        <v>0</v>
      </c>
      <c r="H71" s="16">
        <v>0</v>
      </c>
      <c r="I71" s="16">
        <v>0</v>
      </c>
      <c r="J71" s="16">
        <v>0</v>
      </c>
      <c r="K71" s="16">
        <v>0</v>
      </c>
      <c r="L71" s="16">
        <v>0</v>
      </c>
      <c r="M71" s="16">
        <v>0</v>
      </c>
    </row>
    <row r="72" spans="1:13" x14ac:dyDescent="0.2">
      <c r="A72" s="18" t="s">
        <v>30</v>
      </c>
      <c r="B72" s="16">
        <v>203549</v>
      </c>
      <c r="C72" s="16">
        <v>233143.78459</v>
      </c>
      <c r="D72" s="16">
        <v>246834.71312999999</v>
      </c>
      <c r="E72" s="16">
        <v>274599.86100999999</v>
      </c>
      <c r="F72" s="16">
        <v>298702.85032999999</v>
      </c>
      <c r="G72" s="16">
        <v>317894.83256999997</v>
      </c>
      <c r="H72" s="16">
        <v>337430.53942000004</v>
      </c>
      <c r="I72" s="16">
        <v>386885.40976000001</v>
      </c>
      <c r="J72" s="16">
        <v>402061.62180000002</v>
      </c>
      <c r="K72" s="16">
        <v>417053.01023000001</v>
      </c>
      <c r="L72" s="16">
        <v>433737.43563000002</v>
      </c>
      <c r="M72" s="16">
        <v>458897.98788999999</v>
      </c>
    </row>
    <row r="73" spans="1:13" x14ac:dyDescent="0.2">
      <c r="A73" s="18" t="s">
        <v>31</v>
      </c>
      <c r="B73" s="16">
        <v>3063211</v>
      </c>
      <c r="C73" s="16">
        <v>3610982.9403400002</v>
      </c>
      <c r="D73" s="16">
        <v>3446427.0781100001</v>
      </c>
      <c r="E73" s="16">
        <v>3135269.9634199999</v>
      </c>
      <c r="F73" s="16">
        <v>4156530.7483899998</v>
      </c>
      <c r="G73" s="16">
        <v>4340700.1930299997</v>
      </c>
      <c r="H73" s="16">
        <v>4388303.7126199994</v>
      </c>
      <c r="I73" s="16">
        <v>4801151.7065500002</v>
      </c>
      <c r="J73" s="16">
        <v>4209882.1337000001</v>
      </c>
      <c r="K73" s="16">
        <v>4244093.5855700001</v>
      </c>
      <c r="L73" s="16">
        <v>3885667.4602600001</v>
      </c>
      <c r="M73" s="16">
        <v>17485866.152729999</v>
      </c>
    </row>
    <row r="74" spans="1:13" x14ac:dyDescent="0.2">
      <c r="A74" s="18" t="s">
        <v>32</v>
      </c>
      <c r="B74" s="16">
        <v>21557430</v>
      </c>
      <c r="C74" s="16">
        <v>21548920.982010003</v>
      </c>
      <c r="D74" s="16">
        <v>20311387.190000001</v>
      </c>
      <c r="E74" s="16">
        <v>20385563.673749998</v>
      </c>
      <c r="F74" s="16">
        <v>19694241.470600002</v>
      </c>
      <c r="G74" s="16">
        <v>18328779.871490002</v>
      </c>
      <c r="H74" s="16">
        <v>20143503.613230001</v>
      </c>
      <c r="I74" s="16">
        <v>20216064.181230001</v>
      </c>
      <c r="J74" s="16">
        <v>20344849.382709999</v>
      </c>
      <c r="K74" s="16">
        <v>20137916.375760004</v>
      </c>
      <c r="L74" s="16">
        <v>20146657.874060001</v>
      </c>
      <c r="M74" s="16">
        <v>27213907.59059</v>
      </c>
    </row>
    <row r="75" spans="1:13" x14ac:dyDescent="0.2">
      <c r="A75" s="18" t="s">
        <v>33</v>
      </c>
      <c r="B75" s="16">
        <v>1188075</v>
      </c>
      <c r="C75" s="16">
        <v>1214932.4873900001</v>
      </c>
      <c r="D75" s="16">
        <v>942711.35894000006</v>
      </c>
      <c r="E75" s="16">
        <v>964887.91622000001</v>
      </c>
      <c r="F75" s="16">
        <v>984367.39173999999</v>
      </c>
      <c r="G75" s="16">
        <v>1000824.7959</v>
      </c>
      <c r="H75" s="16">
        <v>1017426.1113700001</v>
      </c>
      <c r="I75" s="16">
        <v>1078781.1697499999</v>
      </c>
      <c r="J75" s="16">
        <v>1083757.1204000001</v>
      </c>
      <c r="K75" s="16">
        <v>1098755.19744</v>
      </c>
      <c r="L75" s="16">
        <v>1113989.40806</v>
      </c>
      <c r="M75" s="16">
        <v>1272115.7519499999</v>
      </c>
    </row>
    <row r="76" spans="1:13" x14ac:dyDescent="0.2">
      <c r="A76" s="18" t="s">
        <v>34</v>
      </c>
      <c r="B76" s="16">
        <v>0</v>
      </c>
      <c r="C76" s="16">
        <v>0</v>
      </c>
      <c r="D76" s="16">
        <v>0</v>
      </c>
      <c r="E76" s="16">
        <v>0</v>
      </c>
      <c r="F76" s="16">
        <v>0</v>
      </c>
      <c r="G76" s="16">
        <v>0</v>
      </c>
      <c r="H76" s="16">
        <v>849208.74281000008</v>
      </c>
      <c r="I76" s="16">
        <v>814871.01052999997</v>
      </c>
      <c r="J76" s="16">
        <v>748719.45759000001</v>
      </c>
      <c r="K76" s="16">
        <v>674192.35687999998</v>
      </c>
      <c r="L76" s="16">
        <v>654974.79614999995</v>
      </c>
      <c r="M76" s="16">
        <v>665451.96415999997</v>
      </c>
    </row>
    <row r="77" spans="1:13" x14ac:dyDescent="0.2">
      <c r="A77" s="18" t="s">
        <v>35</v>
      </c>
      <c r="B77" s="16">
        <v>0</v>
      </c>
      <c r="C77" s="16">
        <v>0</v>
      </c>
      <c r="D77" s="16">
        <v>0</v>
      </c>
      <c r="E77" s="16">
        <v>0</v>
      </c>
      <c r="F77" s="16">
        <v>0</v>
      </c>
      <c r="G77" s="16">
        <v>0</v>
      </c>
      <c r="H77" s="16">
        <v>0</v>
      </c>
      <c r="I77" s="16">
        <v>0</v>
      </c>
      <c r="J77" s="16">
        <v>0</v>
      </c>
      <c r="K77" s="16">
        <v>0</v>
      </c>
      <c r="L77" s="16">
        <v>0</v>
      </c>
      <c r="M77" s="16">
        <v>0</v>
      </c>
    </row>
    <row r="78" spans="1:13" x14ac:dyDescent="0.2">
      <c r="A78" s="18" t="s">
        <v>36</v>
      </c>
      <c r="B78" s="16">
        <v>0</v>
      </c>
      <c r="C78" s="16">
        <v>0</v>
      </c>
      <c r="D78" s="16">
        <v>0</v>
      </c>
      <c r="E78" s="16">
        <v>0</v>
      </c>
      <c r="F78" s="16">
        <v>0</v>
      </c>
      <c r="G78" s="16">
        <v>1739.913035408</v>
      </c>
      <c r="H78" s="16">
        <v>1323.3125275360001</v>
      </c>
      <c r="I78" s="16">
        <v>1424.833104496</v>
      </c>
      <c r="J78" s="16">
        <v>1437.1777817760001</v>
      </c>
      <c r="K78" s="16">
        <v>1468.0932424960001</v>
      </c>
      <c r="L78" s="16">
        <v>1488.5789257280001</v>
      </c>
      <c r="M78" s="16">
        <v>1359.1659986879999</v>
      </c>
    </row>
    <row r="79" spans="1:13" x14ac:dyDescent="0.2">
      <c r="A79" s="18" t="s">
        <v>37</v>
      </c>
      <c r="B79" s="16">
        <v>8257275</v>
      </c>
      <c r="C79" s="16">
        <v>8612786.9638199992</v>
      </c>
      <c r="D79" s="16">
        <v>7230041.7245500004</v>
      </c>
      <c r="E79" s="16">
        <v>6819120.69197</v>
      </c>
      <c r="F79" s="16">
        <v>7112642.6124400003</v>
      </c>
      <c r="G79" s="16">
        <v>7296484.3328</v>
      </c>
      <c r="H79" s="16">
        <v>7412735.67129</v>
      </c>
      <c r="I79" s="16">
        <v>7975336.13485</v>
      </c>
      <c r="J79" s="16">
        <v>8038731.3900800003</v>
      </c>
      <c r="K79" s="16">
        <v>7979670.2208400005</v>
      </c>
      <c r="L79" s="16">
        <v>7891951.7307000002</v>
      </c>
      <c r="M79" s="16">
        <v>7378018.9577200003</v>
      </c>
    </row>
    <row r="80" spans="1:13" x14ac:dyDescent="0.2">
      <c r="A80" s="18" t="s">
        <v>38</v>
      </c>
      <c r="B80" s="16">
        <v>0</v>
      </c>
      <c r="C80" s="16">
        <v>0</v>
      </c>
      <c r="D80" s="16">
        <v>0</v>
      </c>
      <c r="E80" s="16">
        <v>0</v>
      </c>
      <c r="F80" s="16">
        <v>0</v>
      </c>
      <c r="G80" s="16">
        <v>0</v>
      </c>
      <c r="H80" s="16">
        <v>0</v>
      </c>
      <c r="I80" s="16">
        <v>0</v>
      </c>
      <c r="J80" s="16">
        <v>0</v>
      </c>
      <c r="K80" s="16">
        <v>0</v>
      </c>
      <c r="L80" s="16">
        <v>0</v>
      </c>
      <c r="M80" s="16">
        <v>0</v>
      </c>
    </row>
    <row r="81" spans="1:13" x14ac:dyDescent="0.2">
      <c r="A81" s="18" t="s">
        <v>39</v>
      </c>
      <c r="B81" s="16">
        <v>231799</v>
      </c>
      <c r="C81" s="16">
        <v>241283.20465</v>
      </c>
      <c r="D81" s="16">
        <v>249314.21078999998</v>
      </c>
      <c r="E81" s="16">
        <v>252293.55442000003</v>
      </c>
      <c r="F81" s="16">
        <v>182074.35963682403</v>
      </c>
      <c r="G81" s="16">
        <v>183599.68243000002</v>
      </c>
      <c r="H81" s="16">
        <v>187367.88211000001</v>
      </c>
      <c r="I81" s="16">
        <v>191233.59042000002</v>
      </c>
      <c r="J81" s="16">
        <v>194929.01620000001</v>
      </c>
      <c r="K81" s="16">
        <v>0</v>
      </c>
      <c r="L81" s="16">
        <v>0</v>
      </c>
      <c r="M81" s="16">
        <v>0</v>
      </c>
    </row>
    <row r="82" spans="1:13" x14ac:dyDescent="0.2">
      <c r="A82" s="18" t="s">
        <v>40</v>
      </c>
      <c r="B82" s="16">
        <v>0</v>
      </c>
      <c r="C82" s="16">
        <v>0</v>
      </c>
      <c r="D82" s="16">
        <v>0</v>
      </c>
      <c r="E82" s="16">
        <v>0</v>
      </c>
      <c r="F82" s="16">
        <v>0</v>
      </c>
      <c r="G82" s="16">
        <v>0</v>
      </c>
      <c r="H82" s="16">
        <v>0</v>
      </c>
      <c r="I82" s="16">
        <v>0</v>
      </c>
      <c r="J82" s="16">
        <v>0</v>
      </c>
      <c r="K82" s="16">
        <v>0</v>
      </c>
      <c r="L82" s="16">
        <v>0</v>
      </c>
      <c r="M82" s="16">
        <v>0</v>
      </c>
    </row>
    <row r="83" spans="1:13" x14ac:dyDescent="0.2">
      <c r="A83" s="18" t="s">
        <v>41</v>
      </c>
      <c r="B83" s="16">
        <v>3700192</v>
      </c>
      <c r="C83" s="16">
        <v>3742473.1765600001</v>
      </c>
      <c r="D83" s="16">
        <v>3644041.5393699999</v>
      </c>
      <c r="E83" s="16">
        <v>3323000.9574500001</v>
      </c>
      <c r="F83" s="16">
        <v>3010000.3878899999</v>
      </c>
      <c r="G83" s="16">
        <v>2760001.0503099998</v>
      </c>
      <c r="H83" s="16">
        <v>2284283.9494700003</v>
      </c>
      <c r="I83" s="16">
        <v>2012271.01875</v>
      </c>
      <c r="J83" s="16">
        <v>2017958.13714</v>
      </c>
      <c r="K83" s="16">
        <v>2022825.4520900003</v>
      </c>
      <c r="L83" s="16">
        <v>2026132.7710799999</v>
      </c>
      <c r="M83" s="16">
        <v>2031998.0564100002</v>
      </c>
    </row>
    <row r="84" spans="1:13" x14ac:dyDescent="0.2">
      <c r="A84" s="18" t="s">
        <v>42</v>
      </c>
      <c r="B84" s="16">
        <v>1311638</v>
      </c>
      <c r="C84" s="16">
        <v>1437875.1494883853</v>
      </c>
      <c r="D84" s="16">
        <v>1234596.2337081523</v>
      </c>
      <c r="E84" s="16">
        <v>1216887.7846671271</v>
      </c>
      <c r="F84" s="16">
        <v>1301810.472378585</v>
      </c>
      <c r="G84" s="16">
        <v>1298599.2897337261</v>
      </c>
      <c r="H84" s="16">
        <v>1383070.017769556</v>
      </c>
      <c r="I84" s="16">
        <v>1470505.5849299999</v>
      </c>
      <c r="J84" s="16">
        <v>1439875.3285279912</v>
      </c>
      <c r="K84" s="16">
        <v>1540732.8574102628</v>
      </c>
      <c r="L84" s="16">
        <v>1552908.5212775723</v>
      </c>
      <c r="M84" s="16">
        <v>1292801.593276087</v>
      </c>
    </row>
    <row r="85" spans="1:13" x14ac:dyDescent="0.2">
      <c r="A85" s="18" t="s">
        <v>43</v>
      </c>
      <c r="B85" s="16">
        <v>0</v>
      </c>
      <c r="C85" s="16">
        <v>0</v>
      </c>
      <c r="D85" s="16">
        <v>0</v>
      </c>
      <c r="E85" s="16">
        <v>0</v>
      </c>
      <c r="F85" s="16">
        <v>0</v>
      </c>
      <c r="G85" s="16">
        <v>0</v>
      </c>
      <c r="H85" s="16">
        <v>0</v>
      </c>
      <c r="I85" s="16">
        <v>0</v>
      </c>
      <c r="J85" s="16">
        <v>0</v>
      </c>
      <c r="K85" s="16">
        <v>0</v>
      </c>
      <c r="L85" s="16">
        <v>0</v>
      </c>
      <c r="M85" s="16">
        <v>0</v>
      </c>
    </row>
    <row r="86" spans="1:13" x14ac:dyDescent="0.2">
      <c r="A86" s="18" t="s">
        <v>44</v>
      </c>
      <c r="B86" s="16">
        <v>0</v>
      </c>
      <c r="C86" s="16">
        <v>0</v>
      </c>
      <c r="D86" s="16">
        <v>0</v>
      </c>
      <c r="E86" s="16">
        <v>0</v>
      </c>
      <c r="F86" s="16">
        <v>0</v>
      </c>
      <c r="G86" s="16">
        <v>0</v>
      </c>
      <c r="H86" s="16">
        <v>0</v>
      </c>
      <c r="I86" s="16">
        <v>0</v>
      </c>
      <c r="J86" s="16">
        <v>0</v>
      </c>
      <c r="K86" s="16">
        <v>0</v>
      </c>
      <c r="L86" s="16">
        <v>0</v>
      </c>
      <c r="M86" s="16">
        <v>0</v>
      </c>
    </row>
    <row r="87" spans="1:13" x14ac:dyDescent="0.2">
      <c r="A87" s="18" t="s">
        <v>45</v>
      </c>
      <c r="B87" s="16">
        <v>613038</v>
      </c>
      <c r="C87" s="16">
        <v>641343.72427999997</v>
      </c>
      <c r="D87" s="16">
        <v>537999.74526999996</v>
      </c>
      <c r="E87" s="16">
        <v>504975.73557999998</v>
      </c>
      <c r="F87" s="16">
        <v>527524.64890000003</v>
      </c>
      <c r="G87" s="16">
        <v>544746.42348</v>
      </c>
      <c r="H87" s="16">
        <v>554279.57012000005</v>
      </c>
      <c r="I87" s="16">
        <v>597267.74523999996</v>
      </c>
      <c r="J87" s="16">
        <v>602914.70478000003</v>
      </c>
      <c r="K87" s="16">
        <v>593976.91665999999</v>
      </c>
      <c r="L87" s="16">
        <v>588324.98632999999</v>
      </c>
      <c r="M87" s="16">
        <v>550861.26350999996</v>
      </c>
    </row>
    <row r="88" spans="1:13" x14ac:dyDescent="0.2">
      <c r="A88" s="18" t="s">
        <v>46</v>
      </c>
      <c r="B88" s="16">
        <v>0</v>
      </c>
      <c r="C88" s="16">
        <v>0</v>
      </c>
      <c r="D88" s="16">
        <v>0</v>
      </c>
      <c r="E88" s="16">
        <v>0</v>
      </c>
      <c r="F88" s="16">
        <v>0</v>
      </c>
      <c r="G88" s="16">
        <v>0</v>
      </c>
      <c r="H88" s="16">
        <v>0</v>
      </c>
      <c r="I88" s="16">
        <v>0</v>
      </c>
      <c r="J88" s="16">
        <v>0</v>
      </c>
      <c r="K88" s="16">
        <v>0</v>
      </c>
      <c r="L88" s="16">
        <v>0</v>
      </c>
      <c r="M88" s="16">
        <v>0</v>
      </c>
    </row>
    <row r="89" spans="1:13" x14ac:dyDescent="0.2">
      <c r="A89" s="18" t="s">
        <v>47</v>
      </c>
      <c r="B89" s="16">
        <v>12522454</v>
      </c>
      <c r="C89" s="16">
        <v>12621112.986229999</v>
      </c>
      <c r="D89" s="16">
        <v>10859178.61105</v>
      </c>
      <c r="E89" s="16">
        <v>11038936.068950001</v>
      </c>
      <c r="F89" s="16">
        <v>11164601.884889999</v>
      </c>
      <c r="G89" s="16">
        <v>9852381.3857399989</v>
      </c>
      <c r="H89" s="16">
        <v>9933515.7468000017</v>
      </c>
      <c r="I89" s="16">
        <v>10048911.30357</v>
      </c>
      <c r="J89" s="16">
        <v>10128081.5001</v>
      </c>
      <c r="K89" s="16">
        <v>10201960.86235</v>
      </c>
      <c r="L89" s="16">
        <v>10270222.368559999</v>
      </c>
      <c r="M89" s="16">
        <v>10350991.97976</v>
      </c>
    </row>
    <row r="90" spans="1:13" x14ac:dyDescent="0.2">
      <c r="A90" s="18" t="s">
        <v>48</v>
      </c>
      <c r="B90" s="16">
        <v>0</v>
      </c>
      <c r="C90" s="16">
        <v>0</v>
      </c>
      <c r="D90" s="16">
        <v>0</v>
      </c>
      <c r="E90" s="16">
        <v>0</v>
      </c>
      <c r="F90" s="16">
        <v>0</v>
      </c>
      <c r="G90" s="16">
        <v>0</v>
      </c>
      <c r="H90" s="16">
        <v>0</v>
      </c>
      <c r="I90" s="16">
        <v>0</v>
      </c>
      <c r="J90" s="16">
        <v>0</v>
      </c>
      <c r="K90" s="16">
        <v>0</v>
      </c>
      <c r="L90" s="16">
        <v>0</v>
      </c>
      <c r="M90" s="16">
        <v>0</v>
      </c>
    </row>
    <row r="91" spans="1:13" x14ac:dyDescent="0.2">
      <c r="A91" s="18" t="s">
        <v>49</v>
      </c>
      <c r="B91" s="16">
        <v>13227</v>
      </c>
      <c r="C91" s="16">
        <v>11470.705250000001</v>
      </c>
      <c r="D91" s="16">
        <v>9570.7004800000013</v>
      </c>
      <c r="E91" s="16">
        <v>9228.6915100000006</v>
      </c>
      <c r="F91" s="16">
        <v>9581.8158999999996</v>
      </c>
      <c r="G91" s="16">
        <v>9833.3041899999989</v>
      </c>
      <c r="H91" s="16">
        <v>9944.1917900000008</v>
      </c>
      <c r="I91" s="16">
        <v>10648.377339999999</v>
      </c>
      <c r="J91" s="16">
        <v>10682.430339999999</v>
      </c>
      <c r="K91" s="16">
        <v>10854.57648</v>
      </c>
      <c r="L91" s="16">
        <v>10684.65251</v>
      </c>
      <c r="M91" s="16">
        <v>9943.0820600000006</v>
      </c>
    </row>
    <row r="92" spans="1:13" x14ac:dyDescent="0.2">
      <c r="A92" s="18" t="s">
        <v>50</v>
      </c>
      <c r="B92" s="16">
        <v>0</v>
      </c>
      <c r="C92" s="16">
        <v>0</v>
      </c>
      <c r="D92" s="16">
        <v>0</v>
      </c>
      <c r="E92" s="16">
        <v>0</v>
      </c>
      <c r="F92" s="16">
        <v>0</v>
      </c>
      <c r="G92" s="16">
        <v>0</v>
      </c>
      <c r="H92" s="16">
        <v>0</v>
      </c>
      <c r="I92" s="16">
        <v>0</v>
      </c>
      <c r="J92" s="16">
        <v>0</v>
      </c>
      <c r="K92" s="16">
        <v>0</v>
      </c>
      <c r="L92" s="16">
        <v>0</v>
      </c>
      <c r="M92" s="16">
        <v>0</v>
      </c>
    </row>
    <row r="93" spans="1:13" x14ac:dyDescent="0.2">
      <c r="A93" s="18" t="s">
        <v>51</v>
      </c>
      <c r="B93" s="16">
        <v>646744</v>
      </c>
      <c r="C93" s="16">
        <v>657222.63164000004</v>
      </c>
      <c r="D93" s="16">
        <v>667349.47925999993</v>
      </c>
      <c r="E93" s="16">
        <v>677940.81919000007</v>
      </c>
      <c r="F93" s="16">
        <v>688819.82899999933</v>
      </c>
      <c r="G93" s="16">
        <v>670638.02095321729</v>
      </c>
      <c r="H93" s="16">
        <v>651974.0130839356</v>
      </c>
      <c r="I93" s="16">
        <v>632519.86547929177</v>
      </c>
      <c r="J93" s="16">
        <v>612254.71766019228</v>
      </c>
      <c r="K93" s="16">
        <v>590483.52152204828</v>
      </c>
      <c r="L93" s="16">
        <v>567908.9627343805</v>
      </c>
      <c r="M93" s="16">
        <v>503382.89374632173</v>
      </c>
    </row>
    <row r="94" spans="1:13" x14ac:dyDescent="0.2">
      <c r="A94" s="18" t="s">
        <v>67</v>
      </c>
      <c r="B94" s="16">
        <v>0</v>
      </c>
      <c r="C94" s="16">
        <v>0</v>
      </c>
      <c r="D94" s="16">
        <v>0</v>
      </c>
      <c r="E94" s="16">
        <v>0</v>
      </c>
      <c r="F94" s="16">
        <v>0</v>
      </c>
      <c r="G94" s="16">
        <v>0</v>
      </c>
      <c r="H94" s="16">
        <v>0</v>
      </c>
      <c r="I94" s="16">
        <v>0</v>
      </c>
      <c r="J94" s="16">
        <v>0</v>
      </c>
      <c r="K94" s="16">
        <v>0</v>
      </c>
      <c r="L94" s="16">
        <v>0</v>
      </c>
      <c r="M94" s="16">
        <v>0</v>
      </c>
    </row>
    <row r="95" spans="1:13" x14ac:dyDescent="0.2">
      <c r="A95" s="18" t="s">
        <v>68</v>
      </c>
      <c r="B95" s="16">
        <v>103215.43</v>
      </c>
      <c r="C95" s="16">
        <v>147586.57</v>
      </c>
      <c r="D95" s="16">
        <v>113907.38</v>
      </c>
      <c r="E95" s="16">
        <v>111771.83</v>
      </c>
      <c r="F95" s="16">
        <v>79414</v>
      </c>
      <c r="G95" s="16">
        <v>108685.83</v>
      </c>
      <c r="H95" s="16">
        <v>101376.65</v>
      </c>
      <c r="I95" s="16">
        <v>94023.52</v>
      </c>
      <c r="J95" s="16">
        <v>94023.52</v>
      </c>
      <c r="K95" s="16">
        <v>90189</v>
      </c>
      <c r="L95" s="16">
        <v>252055</v>
      </c>
      <c r="M95" s="16">
        <v>204826.9</v>
      </c>
    </row>
    <row r="96" spans="1:13" x14ac:dyDescent="0.2">
      <c r="A96" s="18" t="s">
        <v>69</v>
      </c>
      <c r="B96" s="16">
        <v>2990796.56</v>
      </c>
      <c r="C96" s="16">
        <v>2969197.14</v>
      </c>
      <c r="D96" s="16">
        <v>3008314.01</v>
      </c>
      <c r="E96" s="16">
        <v>3011460.74</v>
      </c>
      <c r="F96" s="16">
        <v>3101673.58</v>
      </c>
      <c r="G96" s="16">
        <v>3022934.08</v>
      </c>
      <c r="H96" s="16">
        <v>3082251.37</v>
      </c>
      <c r="I96" s="16">
        <v>3080015.32</v>
      </c>
      <c r="J96" s="16">
        <v>3056775</v>
      </c>
      <c r="K96" s="16">
        <v>3139595</v>
      </c>
      <c r="L96" s="16">
        <v>3008993</v>
      </c>
      <c r="M96" s="16">
        <v>2949123.74</v>
      </c>
    </row>
    <row r="97" spans="1:13" x14ac:dyDescent="0.2">
      <c r="A97" s="12"/>
      <c r="B97" s="16"/>
      <c r="C97" s="16"/>
      <c r="D97" s="16"/>
      <c r="E97" s="16"/>
      <c r="F97" s="16"/>
      <c r="G97" s="16"/>
      <c r="H97" s="16"/>
      <c r="I97" s="16"/>
      <c r="J97" s="16"/>
      <c r="K97" s="16"/>
      <c r="L97" s="16"/>
      <c r="M97" s="16"/>
    </row>
    <row r="98" spans="1:13" x14ac:dyDescent="0.2">
      <c r="A98" s="18" t="s">
        <v>52</v>
      </c>
      <c r="B98" s="16">
        <v>170247065</v>
      </c>
      <c r="C98" s="16">
        <v>173672419.67236388</v>
      </c>
      <c r="D98" s="16">
        <v>186068479.55093041</v>
      </c>
      <c r="E98" s="16">
        <v>203166474.43322071</v>
      </c>
      <c r="F98" s="16">
        <v>222941603.12846276</v>
      </c>
      <c r="G98" s="16">
        <v>235811846.76834542</v>
      </c>
      <c r="H98" s="16">
        <v>235915277.24261755</v>
      </c>
      <c r="I98" s="16">
        <v>243418617.51260436</v>
      </c>
      <c r="J98" s="16">
        <v>253523131.60101789</v>
      </c>
      <c r="K98" s="16">
        <v>270232544.17847794</v>
      </c>
      <c r="L98" s="16">
        <v>274942703.50583506</v>
      </c>
      <c r="M98" s="16">
        <v>267186041.52858949</v>
      </c>
    </row>
    <row r="99" spans="1:13" x14ac:dyDescent="0.2">
      <c r="A99" s="12"/>
      <c r="B99" s="16"/>
      <c r="C99" s="16"/>
      <c r="D99" s="16"/>
      <c r="E99" s="16"/>
      <c r="F99" s="16"/>
      <c r="G99" s="16"/>
      <c r="H99" s="16"/>
      <c r="I99" s="16"/>
      <c r="J99" s="16"/>
      <c r="K99" s="16"/>
      <c r="L99" s="16"/>
      <c r="M99" s="16"/>
    </row>
    <row r="100" spans="1:13" x14ac:dyDescent="0.2">
      <c r="A100" s="18" t="s">
        <v>53</v>
      </c>
      <c r="B100" s="16">
        <v>110827</v>
      </c>
      <c r="C100" s="16">
        <v>116554</v>
      </c>
      <c r="D100" s="16">
        <v>117442</v>
      </c>
      <c r="E100" s="16">
        <v>8892</v>
      </c>
      <c r="F100" s="16">
        <v>8937</v>
      </c>
      <c r="G100" s="16">
        <v>73576</v>
      </c>
      <c r="H100" s="16">
        <v>20650.433439999997</v>
      </c>
      <c r="I100" s="16">
        <v>24718.454819999995</v>
      </c>
      <c r="J100" s="16">
        <v>51245.759750000005</v>
      </c>
      <c r="K100" s="16">
        <v>25488.778610000001</v>
      </c>
      <c r="L100" s="16">
        <v>76400.668179999993</v>
      </c>
      <c r="M100" s="16">
        <v>4464.9554400000006</v>
      </c>
    </row>
    <row r="101" spans="1:13" x14ac:dyDescent="0.2">
      <c r="A101" s="18" t="s">
        <v>1</v>
      </c>
      <c r="B101" s="16">
        <v>116324165</v>
      </c>
      <c r="C101" s="16">
        <v>102915136.85861</v>
      </c>
      <c r="D101" s="16">
        <v>99466580.743660003</v>
      </c>
      <c r="E101" s="16">
        <v>113104688.08284</v>
      </c>
      <c r="F101" s="16">
        <v>124817405.20374</v>
      </c>
      <c r="G101" s="16">
        <v>130505693.79215001</v>
      </c>
      <c r="H101" s="16">
        <v>130254384.72142</v>
      </c>
      <c r="I101" s="16">
        <v>128530537.80506</v>
      </c>
      <c r="J101" s="16">
        <v>134563868.86807999</v>
      </c>
      <c r="K101" s="16">
        <v>143847031.27790999</v>
      </c>
      <c r="L101" s="16">
        <v>149693740.69732001</v>
      </c>
      <c r="M101" s="16">
        <v>151128118.52846</v>
      </c>
    </row>
    <row r="102" spans="1:13" x14ac:dyDescent="0.2">
      <c r="A102" s="18" t="s">
        <v>0</v>
      </c>
      <c r="B102" s="16">
        <v>5007305</v>
      </c>
      <c r="C102" s="16">
        <v>5093255.9064800004</v>
      </c>
      <c r="D102" s="16">
        <v>4359590.6633299999</v>
      </c>
      <c r="E102" s="16">
        <v>8981212.2464899998</v>
      </c>
      <c r="F102" s="16">
        <v>16219948.091550002</v>
      </c>
      <c r="G102" s="16">
        <v>25806013.960510001</v>
      </c>
      <c r="H102" s="16">
        <v>26983977.055720001</v>
      </c>
      <c r="I102" s="16">
        <v>33976239.324280001</v>
      </c>
      <c r="J102" s="16">
        <v>37047617.5123</v>
      </c>
      <c r="K102" s="16">
        <v>47659364.560000002</v>
      </c>
      <c r="L102" s="16">
        <v>46773095.797959998</v>
      </c>
      <c r="M102" s="16">
        <v>39716560.461629994</v>
      </c>
    </row>
    <row r="103" spans="1:13" x14ac:dyDescent="0.2">
      <c r="A103" s="18" t="s">
        <v>54</v>
      </c>
      <c r="B103" s="16">
        <v>0</v>
      </c>
      <c r="C103" s="16">
        <v>0</v>
      </c>
      <c r="D103" s="16">
        <v>0</v>
      </c>
      <c r="E103" s="16">
        <v>0</v>
      </c>
      <c r="F103" s="16">
        <v>0</v>
      </c>
      <c r="G103" s="16">
        <v>0</v>
      </c>
      <c r="H103" s="16">
        <v>0</v>
      </c>
      <c r="I103" s="16">
        <v>0</v>
      </c>
      <c r="J103" s="16">
        <v>0</v>
      </c>
      <c r="K103" s="16">
        <v>0</v>
      </c>
      <c r="L103" s="16">
        <v>0</v>
      </c>
      <c r="M103" s="16">
        <v>830602.73737999995</v>
      </c>
    </row>
    <row r="104" spans="1:13" x14ac:dyDescent="0.2">
      <c r="A104" s="18" t="s">
        <v>55</v>
      </c>
      <c r="B104" s="16">
        <v>38897017</v>
      </c>
      <c r="C104" s="16">
        <v>39997113.005145222</v>
      </c>
      <c r="D104" s="16">
        <v>32393704.918084871</v>
      </c>
      <c r="E104" s="16">
        <v>30129516.974184085</v>
      </c>
      <c r="F104" s="16">
        <v>29967560.620967384</v>
      </c>
      <c r="G104" s="16">
        <v>28921913.638707802</v>
      </c>
      <c r="H104" s="16">
        <v>27726100.476115637</v>
      </c>
      <c r="I104" s="16">
        <v>29158130.556099132</v>
      </c>
      <c r="J104" s="16">
        <v>29362122.689546086</v>
      </c>
      <c r="K104" s="16">
        <v>30143917.095209878</v>
      </c>
      <c r="L104" s="16">
        <v>29775822.849788204</v>
      </c>
      <c r="M104" s="16">
        <v>27346057.810804065</v>
      </c>
    </row>
    <row r="105" spans="1:13" x14ac:dyDescent="0.2">
      <c r="A105" s="18" t="s">
        <v>56</v>
      </c>
      <c r="B105" s="16">
        <v>2412609</v>
      </c>
      <c r="C105" s="16">
        <v>2469310.1075100009</v>
      </c>
      <c r="D105" s="16">
        <v>2541059.2874100003</v>
      </c>
      <c r="E105" s="16">
        <v>2641945.2596250004</v>
      </c>
      <c r="F105" s="16">
        <v>2652433.0118499999</v>
      </c>
      <c r="G105" s="16">
        <v>405511.16825499997</v>
      </c>
      <c r="H105" s="16">
        <v>0</v>
      </c>
      <c r="I105" s="16">
        <v>0</v>
      </c>
      <c r="J105" s="16">
        <v>0</v>
      </c>
      <c r="K105" s="16">
        <v>0</v>
      </c>
      <c r="L105" s="16">
        <v>0</v>
      </c>
      <c r="M105" s="16">
        <v>0</v>
      </c>
    </row>
    <row r="106" spans="1:13" x14ac:dyDescent="0.2">
      <c r="A106" s="18" t="s">
        <v>57</v>
      </c>
      <c r="B106" s="16">
        <v>7495142</v>
      </c>
      <c r="C106" s="16">
        <v>23081049.794618633</v>
      </c>
      <c r="D106" s="16">
        <v>47190101.938445546</v>
      </c>
      <c r="E106" s="16">
        <v>48300219.870081633</v>
      </c>
      <c r="F106" s="16">
        <v>49275319.200355388</v>
      </c>
      <c r="G106" s="16">
        <v>50099138.208722636</v>
      </c>
      <c r="H106" s="16">
        <v>50930164.555921912</v>
      </c>
      <c r="I106" s="16">
        <v>51728991.372345209</v>
      </c>
      <c r="J106" s="16">
        <v>52498276.771341816</v>
      </c>
      <c r="K106" s="16">
        <v>48556742.466748074</v>
      </c>
      <c r="L106" s="16">
        <v>48623643.492586836</v>
      </c>
      <c r="M106" s="16">
        <v>48160237.034875438</v>
      </c>
    </row>
    <row r="107" spans="1:13" ht="12" thickBot="1" x14ac:dyDescent="0.25">
      <c r="A107" s="12"/>
      <c r="B107" s="20"/>
      <c r="C107" s="20"/>
      <c r="D107" s="20"/>
      <c r="E107" s="20"/>
      <c r="F107" s="20"/>
      <c r="G107" s="20"/>
      <c r="H107" s="20"/>
      <c r="I107" s="20"/>
      <c r="J107" s="20"/>
      <c r="K107" s="20"/>
      <c r="L107" s="20"/>
      <c r="M107" s="20"/>
    </row>
    <row r="108" spans="1:13" ht="12.75" thickTop="1" thickBot="1" x14ac:dyDescent="0.25">
      <c r="A108" s="94" t="s">
        <v>58</v>
      </c>
      <c r="B108" s="105">
        <f>B65+B98</f>
        <v>233187896.99000001</v>
      </c>
      <c r="C108" s="105">
        <f t="shared" ref="C108:M108" si="4">C65+C98</f>
        <v>238195277.81046864</v>
      </c>
      <c r="D108" s="105">
        <f t="shared" si="4"/>
        <v>243244352.3913196</v>
      </c>
      <c r="E108" s="105">
        <f t="shared" si="4"/>
        <v>259302707.52115384</v>
      </c>
      <c r="F108" s="105">
        <f t="shared" si="4"/>
        <v>279847695.20193946</v>
      </c>
      <c r="G108" s="105">
        <f t="shared" si="4"/>
        <v>287829255.01867419</v>
      </c>
      <c r="H108" s="105">
        <f t="shared" si="4"/>
        <v>290569601.0784806</v>
      </c>
      <c r="I108" s="105">
        <f t="shared" si="4"/>
        <v>299313647.09664696</v>
      </c>
      <c r="J108" s="105">
        <f t="shared" si="4"/>
        <v>309441053.89362448</v>
      </c>
      <c r="K108" s="105">
        <f t="shared" si="4"/>
        <v>325897048.22428238</v>
      </c>
      <c r="L108" s="105">
        <f t="shared" si="4"/>
        <v>330259102.01595193</v>
      </c>
      <c r="M108" s="105">
        <f t="shared" si="4"/>
        <v>350436074.96300268</v>
      </c>
    </row>
    <row r="109" spans="1:13" ht="12" thickBot="1" x14ac:dyDescent="0.25">
      <c r="A109" s="98" t="s">
        <v>5</v>
      </c>
      <c r="B109" s="110">
        <v>0.63452531470168949</v>
      </c>
      <c r="C109" s="110">
        <v>0.63670861619597663</v>
      </c>
      <c r="D109" s="110">
        <v>0.63208916259271208</v>
      </c>
      <c r="E109" s="110">
        <v>0.64089398647408902</v>
      </c>
      <c r="F109" s="110">
        <v>0.65766439224913498</v>
      </c>
      <c r="G109" s="110">
        <v>0.66002131583069079</v>
      </c>
      <c r="H109" s="110">
        <v>0.66101181281800669</v>
      </c>
      <c r="I109" s="110">
        <v>0.6665507777709353</v>
      </c>
      <c r="J109" s="110">
        <v>0.6713265179884671</v>
      </c>
      <c r="K109" s="110">
        <v>0.68509382195963286</v>
      </c>
      <c r="L109" s="110">
        <v>0.68271003394263385</v>
      </c>
      <c r="M109" s="110">
        <v>0.74701845765834896</v>
      </c>
    </row>
    <row r="110" spans="1:13" ht="12" thickTop="1" x14ac:dyDescent="0.2">
      <c r="A110" s="149" t="s">
        <v>71</v>
      </c>
      <c r="B110" s="149"/>
      <c r="C110" s="149"/>
      <c r="D110" s="149"/>
      <c r="E110" s="14"/>
      <c r="F110" s="14"/>
      <c r="G110" s="14"/>
      <c r="H110" s="14"/>
      <c r="I110" s="14"/>
      <c r="J110" s="14"/>
      <c r="K110" s="14"/>
      <c r="L110" s="14"/>
      <c r="M110" s="14"/>
    </row>
    <row r="111" spans="1:13" ht="12.75" x14ac:dyDescent="0.2">
      <c r="A111" s="8"/>
      <c r="B111" s="14"/>
      <c r="C111" s="14"/>
      <c r="D111" s="14"/>
      <c r="E111" s="14"/>
      <c r="F111" s="14"/>
      <c r="G111" s="14"/>
      <c r="H111" s="14"/>
      <c r="I111" s="14"/>
      <c r="J111" s="14"/>
      <c r="K111" s="14"/>
      <c r="L111" s="14"/>
      <c r="M111" s="14"/>
    </row>
    <row r="112" spans="1:13" x14ac:dyDescent="0.2">
      <c r="B112" s="16"/>
      <c r="C112" s="16"/>
      <c r="D112" s="16"/>
      <c r="E112" s="16"/>
      <c r="F112" s="16"/>
      <c r="G112" s="16"/>
      <c r="H112" s="16"/>
      <c r="I112" s="16"/>
      <c r="J112" s="16"/>
      <c r="K112" s="16"/>
      <c r="L112" s="16"/>
      <c r="M112" s="16"/>
    </row>
    <row r="113" spans="1:13" s="1" customFormat="1" ht="13.5" thickBot="1" x14ac:dyDescent="0.25">
      <c r="A113" s="150" t="s">
        <v>4</v>
      </c>
      <c r="B113" s="150"/>
      <c r="C113" s="150"/>
      <c r="D113" s="150"/>
      <c r="E113" s="150"/>
      <c r="F113" s="150"/>
      <c r="G113" s="150"/>
      <c r="H113" s="150"/>
      <c r="I113" s="150"/>
      <c r="J113" s="150"/>
      <c r="K113" s="150"/>
      <c r="L113" s="150"/>
      <c r="M113" s="150"/>
    </row>
    <row r="114" spans="1:13" ht="12" thickTop="1" x14ac:dyDescent="0.2">
      <c r="A114" s="54" t="s">
        <v>98</v>
      </c>
      <c r="B114" s="57">
        <v>1999</v>
      </c>
      <c r="C114" s="57">
        <v>1999</v>
      </c>
      <c r="D114" s="57">
        <v>1999</v>
      </c>
      <c r="E114" s="57">
        <v>1999</v>
      </c>
      <c r="F114" s="57">
        <v>1999</v>
      </c>
      <c r="G114" s="57">
        <v>1999</v>
      </c>
      <c r="H114" s="57">
        <v>1999</v>
      </c>
      <c r="I114" s="57">
        <v>1999</v>
      </c>
      <c r="J114" s="57">
        <v>1999</v>
      </c>
      <c r="K114" s="57">
        <v>1999</v>
      </c>
      <c r="L114" s="57">
        <v>1999</v>
      </c>
      <c r="M114" s="57">
        <v>1999</v>
      </c>
    </row>
    <row r="115" spans="1:13" ht="12" thickBot="1" x14ac:dyDescent="0.25">
      <c r="A115" s="114" t="s">
        <v>23</v>
      </c>
      <c r="B115" s="56" t="s">
        <v>8</v>
      </c>
      <c r="C115" s="56" t="s">
        <v>9</v>
      </c>
      <c r="D115" s="56" t="s">
        <v>10</v>
      </c>
      <c r="E115" s="56" t="s">
        <v>11</v>
      </c>
      <c r="F115" s="56" t="s">
        <v>12</v>
      </c>
      <c r="G115" s="56" t="s">
        <v>13</v>
      </c>
      <c r="H115" s="56" t="s">
        <v>14</v>
      </c>
      <c r="I115" s="56" t="s">
        <v>15</v>
      </c>
      <c r="J115" s="56" t="s">
        <v>16</v>
      </c>
      <c r="K115" s="56" t="s">
        <v>17</v>
      </c>
      <c r="L115" s="56" t="s">
        <v>18</v>
      </c>
      <c r="M115" s="56" t="s">
        <v>19</v>
      </c>
    </row>
    <row r="116" spans="1:13" ht="12" thickTop="1" x14ac:dyDescent="0.2">
      <c r="A116" s="38" t="s">
        <v>24</v>
      </c>
      <c r="B116" s="16">
        <f>SUM(B118:B144)</f>
        <v>89976760</v>
      </c>
      <c r="C116" s="16">
        <f t="shared" ref="C116:M116" si="5">SUM(C118:C144)</f>
        <v>92050039.430629998</v>
      </c>
      <c r="D116" s="16">
        <f t="shared" si="5"/>
        <v>96909475.217132524</v>
      </c>
      <c r="E116" s="16">
        <f t="shared" si="5"/>
        <v>98896693.099635527</v>
      </c>
      <c r="F116" s="16">
        <f t="shared" si="5"/>
        <v>99500423.814774916</v>
      </c>
      <c r="G116" s="16">
        <f t="shared" si="5"/>
        <v>100617695.07996579</v>
      </c>
      <c r="H116" s="16">
        <f t="shared" si="5"/>
        <v>101696091.85520311</v>
      </c>
      <c r="I116" s="16">
        <f t="shared" si="5"/>
        <v>102818732.6288261</v>
      </c>
      <c r="J116" s="16">
        <f t="shared" si="5"/>
        <v>104096649.62784959</v>
      </c>
      <c r="K116" s="16">
        <f t="shared" si="5"/>
        <v>104709964.96446979</v>
      </c>
      <c r="L116" s="16">
        <f t="shared" si="5"/>
        <v>105886533.98646595</v>
      </c>
      <c r="M116" s="16">
        <f t="shared" si="5"/>
        <v>60802328.064669989</v>
      </c>
    </row>
    <row r="117" spans="1:13" x14ac:dyDescent="0.2">
      <c r="A117" s="12"/>
      <c r="B117" s="16"/>
      <c r="C117" s="16"/>
      <c r="D117" s="16"/>
      <c r="E117" s="16"/>
      <c r="F117" s="16"/>
      <c r="G117" s="16"/>
      <c r="H117" s="16"/>
      <c r="I117" s="16"/>
      <c r="J117" s="16"/>
      <c r="K117" s="16"/>
      <c r="L117" s="16"/>
      <c r="M117" s="16"/>
    </row>
    <row r="118" spans="1:13" x14ac:dyDescent="0.2">
      <c r="A118" s="18" t="s">
        <v>25</v>
      </c>
      <c r="B118" s="16">
        <v>0</v>
      </c>
      <c r="C118" s="16">
        <v>0</v>
      </c>
      <c r="D118" s="16">
        <v>0</v>
      </c>
      <c r="E118" s="16">
        <v>0</v>
      </c>
      <c r="F118" s="16">
        <v>0</v>
      </c>
      <c r="G118" s="16">
        <v>0</v>
      </c>
      <c r="H118" s="16">
        <v>0</v>
      </c>
      <c r="I118" s="16">
        <v>0</v>
      </c>
      <c r="J118" s="16">
        <v>0</v>
      </c>
      <c r="K118" s="16">
        <v>0</v>
      </c>
      <c r="L118" s="16">
        <v>0</v>
      </c>
      <c r="M118" s="16">
        <v>0</v>
      </c>
    </row>
    <row r="119" spans="1:13" x14ac:dyDescent="0.2">
      <c r="A119" s="18" t="s">
        <v>26</v>
      </c>
      <c r="B119" s="16">
        <v>0</v>
      </c>
      <c r="C119" s="16">
        <v>0</v>
      </c>
      <c r="D119" s="16">
        <v>0</v>
      </c>
      <c r="E119" s="16">
        <v>0</v>
      </c>
      <c r="F119" s="16">
        <v>0</v>
      </c>
      <c r="G119" s="16">
        <v>0</v>
      </c>
      <c r="H119" s="16">
        <v>0</v>
      </c>
      <c r="I119" s="16">
        <v>0</v>
      </c>
      <c r="J119" s="16">
        <v>0</v>
      </c>
      <c r="K119" s="16">
        <v>0</v>
      </c>
      <c r="L119" s="16">
        <v>0</v>
      </c>
      <c r="M119" s="16">
        <v>0</v>
      </c>
    </row>
    <row r="120" spans="1:13" x14ac:dyDescent="0.2">
      <c r="A120" s="18" t="s">
        <v>27</v>
      </c>
      <c r="B120" s="16">
        <v>0</v>
      </c>
      <c r="C120" s="16">
        <v>0</v>
      </c>
      <c r="D120" s="16">
        <v>0</v>
      </c>
      <c r="E120" s="16">
        <v>0</v>
      </c>
      <c r="F120" s="16">
        <v>0</v>
      </c>
      <c r="G120" s="16">
        <v>0</v>
      </c>
      <c r="H120" s="16">
        <v>0</v>
      </c>
      <c r="I120" s="16">
        <v>0</v>
      </c>
      <c r="J120" s="16">
        <v>0</v>
      </c>
      <c r="K120" s="16">
        <v>0</v>
      </c>
      <c r="L120" s="16">
        <v>0</v>
      </c>
      <c r="M120" s="16">
        <v>0</v>
      </c>
    </row>
    <row r="121" spans="1:13" x14ac:dyDescent="0.2">
      <c r="A121" s="18" t="s">
        <v>28</v>
      </c>
      <c r="B121" s="16">
        <v>0</v>
      </c>
      <c r="C121" s="16">
        <v>0</v>
      </c>
      <c r="D121" s="16">
        <v>0</v>
      </c>
      <c r="E121" s="16">
        <v>0</v>
      </c>
      <c r="F121" s="16">
        <v>0</v>
      </c>
      <c r="G121" s="16">
        <v>0</v>
      </c>
      <c r="H121" s="16">
        <v>0</v>
      </c>
      <c r="I121" s="16">
        <v>0</v>
      </c>
      <c r="J121" s="16">
        <v>0</v>
      </c>
      <c r="K121" s="16">
        <v>0</v>
      </c>
      <c r="L121" s="16">
        <v>0</v>
      </c>
      <c r="M121" s="16">
        <v>0</v>
      </c>
    </row>
    <row r="122" spans="1:13" x14ac:dyDescent="0.2">
      <c r="A122" s="18" t="s">
        <v>29</v>
      </c>
      <c r="B122" s="16">
        <v>0</v>
      </c>
      <c r="C122" s="16">
        <v>0</v>
      </c>
      <c r="D122" s="16">
        <v>0</v>
      </c>
      <c r="E122" s="16">
        <v>0</v>
      </c>
      <c r="F122" s="16">
        <v>0</v>
      </c>
      <c r="G122" s="16">
        <v>0</v>
      </c>
      <c r="H122" s="16">
        <v>0</v>
      </c>
      <c r="I122" s="16">
        <v>0</v>
      </c>
      <c r="J122" s="16">
        <v>0</v>
      </c>
      <c r="K122" s="16">
        <v>0</v>
      </c>
      <c r="L122" s="16">
        <v>0</v>
      </c>
      <c r="M122" s="16">
        <v>0</v>
      </c>
    </row>
    <row r="123" spans="1:13" x14ac:dyDescent="0.2">
      <c r="A123" s="18" t="s">
        <v>30</v>
      </c>
      <c r="B123" s="16">
        <v>0</v>
      </c>
      <c r="C123" s="16">
        <v>0</v>
      </c>
      <c r="D123" s="16">
        <v>0</v>
      </c>
      <c r="E123" s="16">
        <v>0</v>
      </c>
      <c r="F123" s="16">
        <v>0</v>
      </c>
      <c r="G123" s="16">
        <v>0</v>
      </c>
      <c r="H123" s="16">
        <v>0</v>
      </c>
      <c r="I123" s="16">
        <v>0</v>
      </c>
      <c r="J123" s="16">
        <v>0</v>
      </c>
      <c r="K123" s="16">
        <v>0</v>
      </c>
      <c r="L123" s="16">
        <v>0</v>
      </c>
      <c r="M123" s="16">
        <v>0</v>
      </c>
    </row>
    <row r="124" spans="1:13" x14ac:dyDescent="0.2">
      <c r="A124" s="18" t="s">
        <v>31</v>
      </c>
      <c r="B124" s="16">
        <v>86849117</v>
      </c>
      <c r="C124" s="16">
        <v>88785086.328339994</v>
      </c>
      <c r="D124" s="16">
        <v>93989203.884220004</v>
      </c>
      <c r="E124" s="16">
        <v>96024844.512089998</v>
      </c>
      <c r="F124" s="16">
        <v>97406510.152219996</v>
      </c>
      <c r="G124" s="16">
        <v>98463619.610410005</v>
      </c>
      <c r="H124" s="16">
        <v>99515729.381449997</v>
      </c>
      <c r="I124" s="16">
        <v>100486028.64061999</v>
      </c>
      <c r="J124" s="16">
        <v>102016246.22229001</v>
      </c>
      <c r="K124" s="16">
        <v>102816275.80355</v>
      </c>
      <c r="L124" s="16">
        <v>104014136.54759</v>
      </c>
      <c r="M124" s="16">
        <v>59057542.211610004</v>
      </c>
    </row>
    <row r="125" spans="1:13" x14ac:dyDescent="0.2">
      <c r="A125" s="18" t="s">
        <v>32</v>
      </c>
      <c r="B125" s="16">
        <v>0</v>
      </c>
      <c r="C125" s="16">
        <v>0</v>
      </c>
      <c r="D125" s="16">
        <v>0</v>
      </c>
      <c r="E125" s="16">
        <v>0</v>
      </c>
      <c r="F125" s="16">
        <v>0</v>
      </c>
      <c r="G125" s="16">
        <v>0</v>
      </c>
      <c r="H125" s="16">
        <v>0</v>
      </c>
      <c r="I125" s="16">
        <v>0</v>
      </c>
      <c r="J125" s="16">
        <v>0</v>
      </c>
      <c r="K125" s="16">
        <v>0</v>
      </c>
      <c r="L125" s="16">
        <v>0</v>
      </c>
      <c r="M125" s="16">
        <v>0</v>
      </c>
    </row>
    <row r="126" spans="1:13" x14ac:dyDescent="0.2">
      <c r="A126" s="18" t="s">
        <v>33</v>
      </c>
      <c r="B126" s="16">
        <v>0</v>
      </c>
      <c r="C126" s="16">
        <v>0</v>
      </c>
      <c r="D126" s="16">
        <v>0</v>
      </c>
      <c r="E126" s="16">
        <v>0</v>
      </c>
      <c r="F126" s="16">
        <v>0</v>
      </c>
      <c r="G126" s="16">
        <v>0</v>
      </c>
      <c r="H126" s="16">
        <v>0</v>
      </c>
      <c r="I126" s="16">
        <v>0</v>
      </c>
      <c r="J126" s="16">
        <v>0</v>
      </c>
      <c r="K126" s="16">
        <v>0</v>
      </c>
      <c r="L126" s="16">
        <v>0</v>
      </c>
      <c r="M126" s="16">
        <v>0</v>
      </c>
    </row>
    <row r="127" spans="1:13" x14ac:dyDescent="0.2">
      <c r="A127" s="18" t="s">
        <v>34</v>
      </c>
      <c r="B127" s="16">
        <v>0</v>
      </c>
      <c r="C127" s="16">
        <v>0</v>
      </c>
      <c r="D127" s="16">
        <v>0</v>
      </c>
      <c r="E127" s="16">
        <v>0</v>
      </c>
      <c r="F127" s="16">
        <v>0</v>
      </c>
      <c r="G127" s="16">
        <v>0</v>
      </c>
      <c r="H127" s="16">
        <v>0</v>
      </c>
      <c r="I127" s="16">
        <v>0</v>
      </c>
      <c r="J127" s="16">
        <v>0</v>
      </c>
      <c r="K127" s="16">
        <v>0</v>
      </c>
      <c r="L127" s="16">
        <v>0</v>
      </c>
      <c r="M127" s="16">
        <v>0</v>
      </c>
    </row>
    <row r="128" spans="1:13" x14ac:dyDescent="0.2">
      <c r="A128" s="18" t="s">
        <v>35</v>
      </c>
      <c r="B128" s="16">
        <v>0</v>
      </c>
      <c r="C128" s="16">
        <v>0</v>
      </c>
      <c r="D128" s="16">
        <v>0</v>
      </c>
      <c r="E128" s="16">
        <v>0</v>
      </c>
      <c r="F128" s="16">
        <v>0</v>
      </c>
      <c r="G128" s="16">
        <v>0</v>
      </c>
      <c r="H128" s="16">
        <v>0</v>
      </c>
      <c r="I128" s="16">
        <v>0</v>
      </c>
      <c r="J128" s="16">
        <v>0</v>
      </c>
      <c r="K128" s="16">
        <v>0</v>
      </c>
      <c r="L128" s="16">
        <v>0</v>
      </c>
      <c r="M128" s="16">
        <v>0</v>
      </c>
    </row>
    <row r="129" spans="1:13" x14ac:dyDescent="0.2">
      <c r="A129" s="18" t="s">
        <v>36</v>
      </c>
      <c r="B129" s="16">
        <v>0</v>
      </c>
      <c r="C129" s="16">
        <v>0</v>
      </c>
      <c r="D129" s="16">
        <v>0</v>
      </c>
      <c r="E129" s="16">
        <v>0</v>
      </c>
      <c r="F129" s="16">
        <v>0</v>
      </c>
      <c r="G129" s="16">
        <v>0</v>
      </c>
      <c r="H129" s="16">
        <v>0</v>
      </c>
      <c r="I129" s="16">
        <v>0</v>
      </c>
      <c r="J129" s="16">
        <v>0</v>
      </c>
      <c r="K129" s="16">
        <v>0</v>
      </c>
      <c r="L129" s="16">
        <v>0</v>
      </c>
      <c r="M129" s="16">
        <v>0</v>
      </c>
    </row>
    <row r="130" spans="1:13" x14ac:dyDescent="0.2">
      <c r="A130" s="18" t="s">
        <v>37</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1834629.5652225199</v>
      </c>
      <c r="E131" s="16">
        <v>1777958.4861755199</v>
      </c>
      <c r="F131" s="16">
        <v>1854994.485265</v>
      </c>
      <c r="G131" s="16">
        <v>1913155.96452579</v>
      </c>
      <c r="H131" s="16">
        <v>1934544.4183031104</v>
      </c>
      <c r="I131" s="16">
        <v>2081862.1637661001</v>
      </c>
      <c r="J131" s="16">
        <v>1824758.5519295803</v>
      </c>
      <c r="K131" s="16">
        <v>1889879.15419978</v>
      </c>
      <c r="L131" s="16">
        <v>1868561.8917159399</v>
      </c>
      <c r="M131" s="16">
        <v>1740919.8535299797</v>
      </c>
    </row>
    <row r="132" spans="1:13" x14ac:dyDescent="0.2">
      <c r="A132" s="18" t="s">
        <v>39</v>
      </c>
      <c r="B132" s="16">
        <v>905519</v>
      </c>
      <c r="C132" s="16">
        <v>942569.16872000007</v>
      </c>
      <c r="D132" s="16">
        <v>973942.17039999994</v>
      </c>
      <c r="E132" s="16">
        <v>985580.93032999989</v>
      </c>
      <c r="F132" s="16">
        <v>235253.53103992</v>
      </c>
      <c r="G132" s="16">
        <v>237224.36084000001</v>
      </c>
      <c r="H132" s="16">
        <v>242093.15337000001</v>
      </c>
      <c r="I132" s="16">
        <v>247087.93423000001</v>
      </c>
      <c r="J132" s="16">
        <v>251862.69750000001</v>
      </c>
      <c r="K132" s="16">
        <v>0</v>
      </c>
      <c r="L132" s="16">
        <v>0</v>
      </c>
      <c r="M132" s="16">
        <v>0</v>
      </c>
    </row>
    <row r="133" spans="1:13" x14ac:dyDescent="0.2">
      <c r="A133" s="18" t="s">
        <v>40</v>
      </c>
      <c r="B133" s="16">
        <v>0</v>
      </c>
      <c r="C133" s="16">
        <v>0</v>
      </c>
      <c r="D133" s="16">
        <v>0</v>
      </c>
      <c r="E133" s="16">
        <v>0</v>
      </c>
      <c r="F133" s="16">
        <v>0</v>
      </c>
      <c r="G133" s="16">
        <v>0</v>
      </c>
      <c r="H133" s="16">
        <v>0</v>
      </c>
      <c r="I133" s="16">
        <v>0</v>
      </c>
      <c r="J133" s="16">
        <v>0</v>
      </c>
      <c r="K133" s="16">
        <v>0</v>
      </c>
      <c r="L133" s="16">
        <v>0</v>
      </c>
      <c r="M133" s="16">
        <v>0</v>
      </c>
    </row>
    <row r="134" spans="1:13" x14ac:dyDescent="0.2">
      <c r="A134" s="18" t="s">
        <v>41</v>
      </c>
      <c r="B134" s="16">
        <v>0</v>
      </c>
      <c r="C134" s="16">
        <v>0</v>
      </c>
      <c r="D134" s="16">
        <v>0</v>
      </c>
      <c r="E134" s="16">
        <v>0</v>
      </c>
      <c r="F134" s="16">
        <v>0</v>
      </c>
      <c r="G134" s="16">
        <v>0</v>
      </c>
      <c r="H134" s="16">
        <v>0</v>
      </c>
      <c r="I134" s="16">
        <v>0</v>
      </c>
      <c r="J134" s="16">
        <v>0</v>
      </c>
      <c r="K134" s="16">
        <v>0</v>
      </c>
      <c r="L134" s="16">
        <v>0</v>
      </c>
      <c r="M134" s="16">
        <v>0</v>
      </c>
    </row>
    <row r="135" spans="1:13" x14ac:dyDescent="0.2">
      <c r="A135" s="18" t="s">
        <v>42</v>
      </c>
      <c r="B135" s="16">
        <v>0</v>
      </c>
      <c r="C135" s="16">
        <v>0</v>
      </c>
      <c r="D135" s="16">
        <v>0</v>
      </c>
      <c r="E135" s="16">
        <v>0</v>
      </c>
      <c r="F135" s="16">
        <v>0</v>
      </c>
      <c r="G135" s="16">
        <v>0</v>
      </c>
      <c r="H135" s="16">
        <v>0</v>
      </c>
      <c r="I135" s="16">
        <v>0</v>
      </c>
      <c r="J135" s="16">
        <v>0</v>
      </c>
      <c r="K135" s="16">
        <v>0</v>
      </c>
      <c r="L135" s="16">
        <v>0</v>
      </c>
      <c r="M135" s="16">
        <v>0</v>
      </c>
    </row>
    <row r="136" spans="1:13" x14ac:dyDescent="0.2">
      <c r="A136" s="18" t="s">
        <v>43</v>
      </c>
      <c r="B136" s="16">
        <v>0</v>
      </c>
      <c r="C136" s="16">
        <v>0</v>
      </c>
      <c r="D136" s="16">
        <v>0</v>
      </c>
      <c r="E136" s="16">
        <v>0</v>
      </c>
      <c r="F136" s="16">
        <v>0</v>
      </c>
      <c r="G136" s="16">
        <v>0</v>
      </c>
      <c r="H136" s="16">
        <v>0</v>
      </c>
      <c r="I136" s="16">
        <v>0</v>
      </c>
      <c r="J136" s="16">
        <v>0</v>
      </c>
      <c r="K136" s="16">
        <v>0</v>
      </c>
      <c r="L136" s="16">
        <v>0</v>
      </c>
      <c r="M136" s="16">
        <v>0</v>
      </c>
    </row>
    <row r="137" spans="1:13" x14ac:dyDescent="0.2">
      <c r="A137" s="18" t="s">
        <v>44</v>
      </c>
      <c r="B137" s="16">
        <v>2218621</v>
      </c>
      <c r="C137" s="16">
        <v>2318853.44453</v>
      </c>
      <c r="D137" s="16">
        <v>108111.11288</v>
      </c>
      <c r="E137" s="16">
        <v>104681.50637999999</v>
      </c>
      <c r="F137" s="16">
        <v>0</v>
      </c>
      <c r="G137" s="16">
        <v>0</v>
      </c>
      <c r="H137" s="16">
        <v>0</v>
      </c>
      <c r="I137" s="16">
        <v>0</v>
      </c>
      <c r="J137" s="16">
        <v>0</v>
      </c>
      <c r="K137" s="16">
        <v>0</v>
      </c>
      <c r="L137" s="16">
        <v>0</v>
      </c>
      <c r="M137" s="16">
        <v>0</v>
      </c>
    </row>
    <row r="138" spans="1:13" x14ac:dyDescent="0.2">
      <c r="A138" s="18" t="s">
        <v>45</v>
      </c>
      <c r="B138" s="16">
        <v>0</v>
      </c>
      <c r="C138" s="16">
        <v>0</v>
      </c>
      <c r="D138" s="16">
        <v>0</v>
      </c>
      <c r="E138" s="16">
        <v>0</v>
      </c>
      <c r="F138" s="16">
        <v>0</v>
      </c>
      <c r="G138" s="16">
        <v>0</v>
      </c>
      <c r="H138" s="16">
        <v>0</v>
      </c>
      <c r="I138" s="16">
        <v>0</v>
      </c>
      <c r="J138" s="16">
        <v>0</v>
      </c>
      <c r="K138" s="16">
        <v>0</v>
      </c>
      <c r="L138" s="16">
        <v>0</v>
      </c>
      <c r="M138" s="16">
        <v>0</v>
      </c>
    </row>
    <row r="139" spans="1:13" x14ac:dyDescent="0.2">
      <c r="A139" s="18" t="s">
        <v>46</v>
      </c>
      <c r="B139" s="16">
        <v>0</v>
      </c>
      <c r="C139" s="16">
        <v>0</v>
      </c>
      <c r="D139" s="16">
        <v>0</v>
      </c>
      <c r="E139" s="16">
        <v>0</v>
      </c>
      <c r="F139" s="16">
        <v>0</v>
      </c>
      <c r="G139" s="16">
        <v>0</v>
      </c>
      <c r="H139" s="16">
        <v>0</v>
      </c>
      <c r="I139" s="16">
        <v>0</v>
      </c>
      <c r="J139" s="16">
        <v>0</v>
      </c>
      <c r="K139" s="16">
        <v>0</v>
      </c>
      <c r="L139" s="16">
        <v>0</v>
      </c>
      <c r="M139" s="16">
        <v>0</v>
      </c>
    </row>
    <row r="140" spans="1:13" x14ac:dyDescent="0.2">
      <c r="A140" s="18" t="s">
        <v>47</v>
      </c>
      <c r="B140" s="16">
        <v>3503</v>
      </c>
      <c r="C140" s="16">
        <v>3530.4890399999999</v>
      </c>
      <c r="D140" s="16">
        <v>3588.48441</v>
      </c>
      <c r="E140" s="16">
        <v>3627.6646600000004</v>
      </c>
      <c r="F140" s="16">
        <v>3665.6462499999998</v>
      </c>
      <c r="G140" s="16">
        <v>3695.14419</v>
      </c>
      <c r="H140" s="16">
        <v>3724.9020800000003</v>
      </c>
      <c r="I140" s="16">
        <v>3753.89021</v>
      </c>
      <c r="J140" s="16">
        <v>3782.1561299999998</v>
      </c>
      <c r="K140" s="16">
        <v>3810.0067200000003</v>
      </c>
      <c r="L140" s="16">
        <v>3835.5471600000001</v>
      </c>
      <c r="M140" s="16">
        <v>3865.9995299999996</v>
      </c>
    </row>
    <row r="141" spans="1:13" x14ac:dyDescent="0.2">
      <c r="A141" s="18" t="s">
        <v>48</v>
      </c>
      <c r="B141" s="16">
        <v>0</v>
      </c>
      <c r="C141" s="16">
        <v>0</v>
      </c>
      <c r="D141" s="16">
        <v>0</v>
      </c>
      <c r="E141" s="16">
        <v>0</v>
      </c>
      <c r="F141" s="16">
        <v>0</v>
      </c>
      <c r="G141" s="16">
        <v>0</v>
      </c>
      <c r="H141" s="16">
        <v>0</v>
      </c>
      <c r="I141" s="16">
        <v>0</v>
      </c>
      <c r="J141" s="16">
        <v>0</v>
      </c>
      <c r="K141" s="16">
        <v>0</v>
      </c>
      <c r="L141" s="16">
        <v>0</v>
      </c>
      <c r="M141" s="16">
        <v>0</v>
      </c>
    </row>
    <row r="142" spans="1:13" x14ac:dyDescent="0.2">
      <c r="A142" s="18" t="s">
        <v>49</v>
      </c>
      <c r="B142" s="16">
        <v>0</v>
      </c>
      <c r="C142" s="16">
        <v>0</v>
      </c>
      <c r="D142" s="16">
        <v>0</v>
      </c>
      <c r="E142" s="16">
        <v>0</v>
      </c>
      <c r="F142" s="16">
        <v>0</v>
      </c>
      <c r="G142" s="16">
        <v>0</v>
      </c>
      <c r="H142" s="16">
        <v>0</v>
      </c>
      <c r="I142" s="16">
        <v>0</v>
      </c>
      <c r="J142" s="16">
        <v>0</v>
      </c>
      <c r="K142" s="16">
        <v>0</v>
      </c>
      <c r="L142" s="16">
        <v>0</v>
      </c>
      <c r="M142" s="16">
        <v>0</v>
      </c>
    </row>
    <row r="143" spans="1:13" x14ac:dyDescent="0.2">
      <c r="A143" s="18" t="s">
        <v>50</v>
      </c>
      <c r="B143" s="16">
        <v>0</v>
      </c>
      <c r="C143" s="16">
        <v>0</v>
      </c>
      <c r="D143" s="16">
        <v>0</v>
      </c>
      <c r="E143" s="16">
        <v>0</v>
      </c>
      <c r="F143" s="16">
        <v>0</v>
      </c>
      <c r="G143" s="16">
        <v>0</v>
      </c>
      <c r="H143" s="16">
        <v>0</v>
      </c>
      <c r="I143" s="16">
        <v>0</v>
      </c>
      <c r="J143" s="16">
        <v>0</v>
      </c>
      <c r="K143" s="16">
        <v>0</v>
      </c>
      <c r="L143" s="16">
        <v>0</v>
      </c>
      <c r="M143" s="16">
        <v>0</v>
      </c>
    </row>
    <row r="144" spans="1:13" x14ac:dyDescent="0.2">
      <c r="A144" s="18" t="s">
        <v>51</v>
      </c>
      <c r="B144" s="16">
        <v>0</v>
      </c>
      <c r="C144" s="16">
        <v>0</v>
      </c>
      <c r="D144" s="16">
        <v>0</v>
      </c>
      <c r="E144" s="16">
        <v>0</v>
      </c>
      <c r="F144" s="16">
        <v>0</v>
      </c>
      <c r="G144" s="16">
        <v>0</v>
      </c>
      <c r="H144" s="16">
        <v>0</v>
      </c>
      <c r="I144" s="16">
        <v>0</v>
      </c>
      <c r="J144" s="16">
        <v>0</v>
      </c>
      <c r="K144" s="16">
        <v>0</v>
      </c>
      <c r="L144" s="16">
        <v>0</v>
      </c>
      <c r="M144" s="16">
        <v>0</v>
      </c>
    </row>
    <row r="145" spans="1:13" x14ac:dyDescent="0.2">
      <c r="A145" s="12"/>
      <c r="B145" s="16"/>
      <c r="C145" s="16"/>
      <c r="D145" s="16"/>
      <c r="E145" s="16"/>
      <c r="F145" s="16"/>
      <c r="G145" s="16"/>
      <c r="H145" s="16"/>
      <c r="I145" s="16"/>
      <c r="J145" s="16"/>
      <c r="K145" s="16"/>
      <c r="L145" s="16"/>
      <c r="M145" s="16"/>
    </row>
    <row r="146" spans="1:13" x14ac:dyDescent="0.2">
      <c r="A146" s="18" t="s">
        <v>52</v>
      </c>
      <c r="B146" s="16">
        <f>SUM(B148:B154)</f>
        <v>42553004</v>
      </c>
      <c r="C146" s="16">
        <f t="shared" ref="C146:M146" si="6">SUM(C148:C154)</f>
        <v>42080376.354474969</v>
      </c>
      <c r="D146" s="16">
        <f t="shared" si="6"/>
        <v>42854880.074689448</v>
      </c>
      <c r="E146" s="16">
        <f t="shared" si="6"/>
        <v>44645908.232900396</v>
      </c>
      <c r="F146" s="16">
        <f t="shared" si="6"/>
        <v>44513502.407868728</v>
      </c>
      <c r="G146" s="16">
        <f t="shared" si="6"/>
        <v>46030791.944338173</v>
      </c>
      <c r="H146" s="16">
        <f t="shared" si="6"/>
        <v>45684708.517043464</v>
      </c>
      <c r="I146" s="16">
        <f t="shared" si="6"/>
        <v>45328303.332377262</v>
      </c>
      <c r="J146" s="16">
        <f t="shared" si="6"/>
        <v>45859418.011921786</v>
      </c>
      <c r="K146" s="16">
        <f t="shared" si="6"/>
        <v>43605363.095220551</v>
      </c>
      <c r="L146" s="16">
        <f t="shared" si="6"/>
        <v>46086040.461245008</v>
      </c>
      <c r="M146" s="16">
        <f t="shared" si="6"/>
        <v>56806502.799184501</v>
      </c>
    </row>
    <row r="147" spans="1:13" x14ac:dyDescent="0.2">
      <c r="A147" s="12"/>
      <c r="B147" s="16"/>
      <c r="C147" s="16"/>
      <c r="D147" s="16"/>
      <c r="E147" s="16"/>
      <c r="F147" s="16"/>
      <c r="G147" s="16"/>
      <c r="H147" s="16"/>
      <c r="I147" s="16"/>
      <c r="J147" s="16"/>
      <c r="K147" s="16"/>
      <c r="L147" s="16"/>
      <c r="M147" s="16"/>
    </row>
    <row r="148" spans="1:13" x14ac:dyDescent="0.2">
      <c r="A148" s="18" t="s">
        <v>53</v>
      </c>
      <c r="B148" s="16">
        <v>0</v>
      </c>
      <c r="C148" s="16">
        <v>0</v>
      </c>
      <c r="D148" s="16">
        <v>0</v>
      </c>
      <c r="E148" s="16">
        <v>0</v>
      </c>
      <c r="F148" s="16">
        <v>0</v>
      </c>
      <c r="G148" s="16">
        <v>0</v>
      </c>
      <c r="H148" s="16">
        <v>0</v>
      </c>
      <c r="I148" s="16">
        <v>0</v>
      </c>
      <c r="J148" s="16">
        <v>0</v>
      </c>
      <c r="K148" s="16">
        <v>0</v>
      </c>
      <c r="L148" s="16">
        <v>0</v>
      </c>
      <c r="M148" s="16">
        <v>0</v>
      </c>
    </row>
    <row r="149" spans="1:13" x14ac:dyDescent="0.2">
      <c r="A149" s="18" t="s">
        <v>1</v>
      </c>
      <c r="B149" s="16">
        <v>26164605</v>
      </c>
      <c r="C149" s="16">
        <v>16405326.169509999</v>
      </c>
      <c r="D149" s="16">
        <v>21457102.74072</v>
      </c>
      <c r="E149" s="16">
        <v>25317676.769880001</v>
      </c>
      <c r="F149" s="16">
        <v>33241573.80181</v>
      </c>
      <c r="G149" s="16">
        <v>34570268.807889998</v>
      </c>
      <c r="H149" s="16">
        <v>34033771.285190001</v>
      </c>
      <c r="I149" s="16">
        <v>33494093.819660001</v>
      </c>
      <c r="J149" s="16">
        <v>33993533.090049997</v>
      </c>
      <c r="K149" s="16">
        <v>31676650.557569999</v>
      </c>
      <c r="L149" s="16">
        <v>32117217.69407</v>
      </c>
      <c r="M149" s="16">
        <v>35262139.94478</v>
      </c>
    </row>
    <row r="150" spans="1:13" x14ac:dyDescent="0.2">
      <c r="A150" s="18" t="s">
        <v>0</v>
      </c>
      <c r="B150" s="16">
        <v>16137494</v>
      </c>
      <c r="C150" s="16">
        <v>16416036.351210002</v>
      </c>
      <c r="D150" s="16">
        <v>10821557.63666</v>
      </c>
      <c r="E150" s="16">
        <v>8503212.7453100011</v>
      </c>
      <c r="F150" s="16">
        <v>228371.16264000002</v>
      </c>
      <c r="G150" s="16">
        <v>232331.82988</v>
      </c>
      <c r="H150" s="16">
        <v>236496.75732</v>
      </c>
      <c r="I150" s="16">
        <v>240736.41134999998</v>
      </c>
      <c r="J150" s="16">
        <v>99999.99990000001</v>
      </c>
      <c r="K150" s="16">
        <v>0</v>
      </c>
      <c r="L150" s="16">
        <v>1268381.13053</v>
      </c>
      <c r="M150" s="16">
        <v>9565186.5700000003</v>
      </c>
    </row>
    <row r="151" spans="1:13" x14ac:dyDescent="0.2">
      <c r="A151" s="18" t="s">
        <v>54</v>
      </c>
      <c r="B151" s="16">
        <v>0</v>
      </c>
      <c r="C151" s="16">
        <v>0</v>
      </c>
      <c r="D151" s="16">
        <v>0</v>
      </c>
      <c r="E151" s="16">
        <v>0</v>
      </c>
      <c r="F151" s="16">
        <v>0</v>
      </c>
      <c r="G151" s="16">
        <v>0</v>
      </c>
      <c r="H151" s="16">
        <v>0</v>
      </c>
      <c r="I151" s="16">
        <v>0</v>
      </c>
      <c r="J151" s="16">
        <v>0</v>
      </c>
      <c r="K151" s="16">
        <v>0</v>
      </c>
      <c r="L151" s="16">
        <v>0</v>
      </c>
      <c r="M151" s="16">
        <v>0</v>
      </c>
    </row>
    <row r="152" spans="1:13" x14ac:dyDescent="0.2">
      <c r="A152" s="18" t="s">
        <v>55</v>
      </c>
      <c r="B152" s="16">
        <v>0</v>
      </c>
      <c r="C152" s="16">
        <v>0</v>
      </c>
      <c r="D152" s="16">
        <v>0</v>
      </c>
      <c r="E152" s="16">
        <v>0</v>
      </c>
      <c r="F152" s="16">
        <v>0</v>
      </c>
      <c r="G152" s="16">
        <v>0</v>
      </c>
      <c r="H152" s="16">
        <v>0</v>
      </c>
      <c r="I152" s="16">
        <v>0</v>
      </c>
      <c r="J152" s="16">
        <v>0</v>
      </c>
      <c r="K152" s="16">
        <v>0</v>
      </c>
      <c r="L152" s="16">
        <v>0</v>
      </c>
      <c r="M152" s="16">
        <v>0</v>
      </c>
    </row>
    <row r="153" spans="1:13" x14ac:dyDescent="0.2">
      <c r="A153" s="18" t="s">
        <v>56</v>
      </c>
      <c r="B153" s="16">
        <v>0</v>
      </c>
      <c r="C153" s="16">
        <v>0</v>
      </c>
      <c r="D153" s="16">
        <v>0</v>
      </c>
      <c r="E153" s="16">
        <v>0</v>
      </c>
      <c r="F153" s="16">
        <v>0</v>
      </c>
      <c r="G153" s="16">
        <v>0</v>
      </c>
      <c r="H153" s="16">
        <v>0</v>
      </c>
      <c r="I153" s="16">
        <v>0</v>
      </c>
      <c r="J153" s="16">
        <v>0</v>
      </c>
      <c r="K153" s="16">
        <v>0</v>
      </c>
      <c r="L153" s="16">
        <v>0</v>
      </c>
      <c r="M153" s="16">
        <v>0</v>
      </c>
    </row>
    <row r="154" spans="1:13" x14ac:dyDescent="0.2">
      <c r="A154" s="18" t="s">
        <v>57</v>
      </c>
      <c r="B154" s="16">
        <v>250905</v>
      </c>
      <c r="C154" s="16">
        <v>9259013.8337549698</v>
      </c>
      <c r="D154" s="16">
        <v>10576219.697309446</v>
      </c>
      <c r="E154" s="16">
        <v>10825018.717710393</v>
      </c>
      <c r="F154" s="16">
        <v>11043557.443418728</v>
      </c>
      <c r="G154" s="16">
        <v>11228191.306568179</v>
      </c>
      <c r="H154" s="16">
        <v>11414440.474533459</v>
      </c>
      <c r="I154" s="16">
        <v>11593473.101367265</v>
      </c>
      <c r="J154" s="16">
        <v>11765884.921971789</v>
      </c>
      <c r="K154" s="16">
        <v>11928712.537650548</v>
      </c>
      <c r="L154" s="16">
        <v>12700441.63664501</v>
      </c>
      <c r="M154" s="16">
        <v>11979176.284404503</v>
      </c>
    </row>
    <row r="155" spans="1:13" ht="12" thickBot="1" x14ac:dyDescent="0.25">
      <c r="A155" s="12"/>
      <c r="B155" s="20"/>
      <c r="C155" s="20"/>
      <c r="D155" s="20"/>
      <c r="E155" s="20"/>
      <c r="F155" s="20"/>
      <c r="G155" s="20"/>
      <c r="H155" s="20"/>
      <c r="I155" s="20"/>
      <c r="J155" s="20"/>
      <c r="K155" s="20"/>
      <c r="L155" s="20"/>
      <c r="M155" s="20"/>
    </row>
    <row r="156" spans="1:13" ht="12.75" thickTop="1" thickBot="1" x14ac:dyDescent="0.25">
      <c r="A156" s="94" t="s">
        <v>58</v>
      </c>
      <c r="B156" s="105">
        <f>B116+B146</f>
        <v>132529764</v>
      </c>
      <c r="C156" s="105">
        <f t="shared" ref="C156:M156" si="7">C116+C146</f>
        <v>134130415.78510496</v>
      </c>
      <c r="D156" s="105">
        <f t="shared" si="7"/>
        <v>139764355.29182196</v>
      </c>
      <c r="E156" s="105">
        <f t="shared" si="7"/>
        <v>143542601.33253592</v>
      </c>
      <c r="F156" s="105">
        <f t="shared" si="7"/>
        <v>144013926.22264364</v>
      </c>
      <c r="G156" s="105">
        <f t="shared" si="7"/>
        <v>146648487.02430397</v>
      </c>
      <c r="H156" s="105">
        <f t="shared" si="7"/>
        <v>147380800.37224656</v>
      </c>
      <c r="I156" s="105">
        <f t="shared" si="7"/>
        <v>148147035.96120337</v>
      </c>
      <c r="J156" s="105">
        <f t="shared" si="7"/>
        <v>149956067.63977137</v>
      </c>
      <c r="K156" s="105">
        <f t="shared" si="7"/>
        <v>148315328.05969036</v>
      </c>
      <c r="L156" s="105">
        <f t="shared" si="7"/>
        <v>151972574.44771096</v>
      </c>
      <c r="M156" s="105">
        <f t="shared" si="7"/>
        <v>117608830.8638545</v>
      </c>
    </row>
    <row r="157" spans="1:13" ht="12" thickBot="1" x14ac:dyDescent="0.25">
      <c r="A157" s="98" t="s">
        <v>6</v>
      </c>
      <c r="B157" s="110">
        <v>0.36547468529831045</v>
      </c>
      <c r="C157" s="110">
        <v>0.36329138380402326</v>
      </c>
      <c r="D157" s="110">
        <v>0.36791083740728803</v>
      </c>
      <c r="E157" s="110">
        <v>0.35910601352591104</v>
      </c>
      <c r="F157" s="110">
        <v>0.34233560775086491</v>
      </c>
      <c r="G157" s="110">
        <v>0.33997868416930888</v>
      </c>
      <c r="H157" s="110">
        <v>0.33898818718199314</v>
      </c>
      <c r="I157" s="110">
        <v>0.3334492222290647</v>
      </c>
      <c r="J157" s="110">
        <v>0.32867348201153285</v>
      </c>
      <c r="K157" s="110">
        <v>0.31490617804036714</v>
      </c>
      <c r="L157" s="110">
        <v>0.31728996605736626</v>
      </c>
      <c r="M157" s="110">
        <v>0.25298154234165099</v>
      </c>
    </row>
    <row r="158" spans="1:13" ht="12" thickTop="1" x14ac:dyDescent="0.2">
      <c r="A158" s="149" t="s">
        <v>71</v>
      </c>
      <c r="B158" s="149"/>
      <c r="C158" s="149"/>
      <c r="D158" s="149"/>
    </row>
    <row r="159" spans="1:13" ht="12.75" x14ac:dyDescent="0.2">
      <c r="A159" s="156"/>
      <c r="B159" s="156"/>
      <c r="C159" s="156"/>
      <c r="D159" s="157"/>
    </row>
  </sheetData>
  <mergeCells count="7">
    <mergeCell ref="A159:D159"/>
    <mergeCell ref="A9:M9"/>
    <mergeCell ref="A62:M62"/>
    <mergeCell ref="A158:D158"/>
    <mergeCell ref="A110:D110"/>
    <mergeCell ref="A59:D59"/>
    <mergeCell ref="A113:M113"/>
  </mergeCells>
  <phoneticPr fontId="7" type="noConversion"/>
  <pageMargins left="0.25" right="0.17" top="0.984251969" bottom="0.984251969" header="0.49212598499999999" footer="0.49212598499999999"/>
  <pageSetup paperSize="9" scale="70"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164"/>
  <sheetViews>
    <sheetView topLeftCell="A148" workbookViewId="0">
      <selection activeCell="I170" sqref="I170"/>
    </sheetView>
  </sheetViews>
  <sheetFormatPr defaultRowHeight="11.25" x14ac:dyDescent="0.2"/>
  <cols>
    <col min="1" max="1" width="26.140625" style="17" customWidth="1"/>
    <col min="2" max="2" width="14.85546875" style="17" customWidth="1"/>
    <col min="3" max="3" width="17" style="17" customWidth="1"/>
    <col min="4" max="9" width="14.85546875" style="17" customWidth="1"/>
    <col min="10" max="10" width="14.140625" style="17" bestFit="1" customWidth="1"/>
    <col min="11" max="11" width="16.28515625" style="17" customWidth="1"/>
    <col min="12" max="13" width="14.140625" style="17" bestFit="1" customWidth="1"/>
    <col min="14" max="16384" width="9.140625" style="17"/>
  </cols>
  <sheetData>
    <row r="1" spans="1:13" ht="26.25" x14ac:dyDescent="0.4">
      <c r="A1" s="31" t="s">
        <v>74</v>
      </c>
      <c r="B1" s="32" t="s">
        <v>72</v>
      </c>
      <c r="C1" s="33"/>
      <c r="D1" s="34"/>
      <c r="E1" s="35"/>
    </row>
    <row r="2" spans="1:13" ht="12.75" x14ac:dyDescent="0.2">
      <c r="A2" s="32"/>
      <c r="B2" s="33"/>
      <c r="C2" s="33"/>
      <c r="D2" s="34"/>
      <c r="E2" s="35"/>
    </row>
    <row r="3" spans="1:13" ht="12.75" x14ac:dyDescent="0.2">
      <c r="A3" s="36" t="s">
        <v>75</v>
      </c>
      <c r="B3" s="28"/>
      <c r="C3" s="28"/>
      <c r="D3" s="37"/>
      <c r="E3" s="37"/>
    </row>
    <row r="4" spans="1:13" ht="12.75" x14ac:dyDescent="0.2">
      <c r="A4" s="36" t="s">
        <v>76</v>
      </c>
      <c r="B4" s="28"/>
      <c r="C4" s="28"/>
      <c r="D4" s="37"/>
      <c r="E4" s="37"/>
    </row>
    <row r="6" spans="1:13" ht="12.75" x14ac:dyDescent="0.2">
      <c r="A6" s="28" t="s">
        <v>73</v>
      </c>
      <c r="B6" s="28"/>
      <c r="C6" s="28"/>
      <c r="D6" s="28"/>
      <c r="E6" s="28"/>
    </row>
    <row r="7" spans="1:13" x14ac:dyDescent="0.2">
      <c r="A7" s="123" t="s">
        <v>100</v>
      </c>
      <c r="B7" s="123"/>
      <c r="C7" s="123"/>
      <c r="D7" s="123"/>
      <c r="E7" s="123"/>
    </row>
    <row r="8" spans="1:13" ht="12.75" x14ac:dyDescent="0.2">
      <c r="A8" s="53" t="s">
        <v>59</v>
      </c>
    </row>
    <row r="9" spans="1:13" ht="13.5" thickBot="1" x14ac:dyDescent="0.25">
      <c r="A9" s="155" t="s">
        <v>2</v>
      </c>
      <c r="B9" s="155"/>
      <c r="C9" s="155"/>
      <c r="D9" s="155"/>
      <c r="E9" s="155"/>
      <c r="F9" s="155"/>
      <c r="G9" s="155"/>
      <c r="H9" s="155"/>
      <c r="I9" s="155"/>
      <c r="J9" s="155"/>
      <c r="K9" s="155"/>
      <c r="L9" s="155"/>
      <c r="M9" s="155"/>
    </row>
    <row r="10" spans="1:13" x14ac:dyDescent="0.2">
      <c r="A10" s="117" t="s">
        <v>22</v>
      </c>
      <c r="B10" s="42">
        <v>2000</v>
      </c>
      <c r="C10" s="42">
        <v>2000</v>
      </c>
      <c r="D10" s="42">
        <v>2000</v>
      </c>
      <c r="E10" s="42">
        <v>2000</v>
      </c>
      <c r="F10" s="42">
        <v>2000</v>
      </c>
      <c r="G10" s="42">
        <v>2000</v>
      </c>
      <c r="H10" s="42">
        <v>2000</v>
      </c>
      <c r="I10" s="42">
        <v>2000</v>
      </c>
      <c r="J10" s="42">
        <v>2000</v>
      </c>
      <c r="K10" s="42">
        <v>2000</v>
      </c>
      <c r="L10" s="42">
        <v>2000</v>
      </c>
      <c r="M10" s="42">
        <v>2000</v>
      </c>
    </row>
    <row r="11" spans="1:13" s="15" customFormat="1" ht="12" thickBot="1" x14ac:dyDescent="0.25">
      <c r="A11" s="116" t="s">
        <v>23</v>
      </c>
      <c r="B11" s="44" t="s">
        <v>8</v>
      </c>
      <c r="C11" s="44" t="s">
        <v>9</v>
      </c>
      <c r="D11" s="44" t="s">
        <v>10</v>
      </c>
      <c r="E11" s="44" t="s">
        <v>11</v>
      </c>
      <c r="F11" s="44" t="s">
        <v>12</v>
      </c>
      <c r="G11" s="44" t="s">
        <v>13</v>
      </c>
      <c r="H11" s="44" t="s">
        <v>14</v>
      </c>
      <c r="I11" s="44" t="s">
        <v>15</v>
      </c>
      <c r="J11" s="44" t="s">
        <v>16</v>
      </c>
      <c r="K11" s="44" t="s">
        <v>17</v>
      </c>
      <c r="L11" s="44" t="s">
        <v>18</v>
      </c>
      <c r="M11" s="44" t="s">
        <v>19</v>
      </c>
    </row>
    <row r="12" spans="1:13" x14ac:dyDescent="0.2">
      <c r="A12" s="38" t="s">
        <v>24</v>
      </c>
      <c r="B12" s="16">
        <f>SUM(B14:B46)</f>
        <v>144966549.25958076</v>
      </c>
      <c r="C12" s="16">
        <f t="shared" ref="C12:M12" si="0">SUM(C14:C46)</f>
        <v>144389350.21910745</v>
      </c>
      <c r="D12" s="16">
        <f t="shared" si="0"/>
        <v>142962773.25571325</v>
      </c>
      <c r="E12" s="16">
        <f t="shared" si="0"/>
        <v>143834631.07560539</v>
      </c>
      <c r="F12" s="16">
        <f t="shared" si="0"/>
        <v>152259242.64045107</v>
      </c>
      <c r="G12" s="16">
        <f t="shared" si="0"/>
        <v>151258547.52402741</v>
      </c>
      <c r="H12" s="16">
        <f t="shared" si="0"/>
        <v>151720976.25821766</v>
      </c>
      <c r="I12" s="16">
        <f t="shared" si="0"/>
        <v>156121363.79692695</v>
      </c>
      <c r="J12" s="16">
        <f t="shared" si="0"/>
        <v>157060746.17690623</v>
      </c>
      <c r="K12" s="16">
        <f t="shared" si="0"/>
        <v>158262061.66322142</v>
      </c>
      <c r="L12" s="16">
        <f t="shared" si="0"/>
        <v>159663878.79877225</v>
      </c>
      <c r="M12" s="16">
        <f t="shared" si="0"/>
        <v>160461322.15358242</v>
      </c>
    </row>
    <row r="13" spans="1:13" x14ac:dyDescent="0.2">
      <c r="A13" s="12"/>
      <c r="B13" s="16"/>
      <c r="C13" s="16"/>
      <c r="D13" s="16"/>
      <c r="E13" s="16"/>
      <c r="F13" s="16"/>
      <c r="G13" s="16"/>
      <c r="H13" s="16"/>
      <c r="I13" s="16"/>
    </row>
    <row r="14" spans="1:13" x14ac:dyDescent="0.2">
      <c r="A14" s="18" t="s">
        <v>25</v>
      </c>
      <c r="B14" s="16">
        <v>63696.114086984977</v>
      </c>
      <c r="C14" s="16">
        <v>64136.611187973322</v>
      </c>
      <c r="D14" s="16">
        <v>62264.782609302405</v>
      </c>
      <c r="E14" s="16">
        <v>60935.061844798365</v>
      </c>
      <c r="F14" s="16">
        <v>61365.211897289606</v>
      </c>
      <c r="G14" s="16">
        <v>61774.873887534122</v>
      </c>
      <c r="H14" s="16">
        <v>62186.715042091186</v>
      </c>
      <c r="I14" s="16">
        <v>62558.14383377078</v>
      </c>
      <c r="J14" s="16">
        <v>59219.657443294622</v>
      </c>
      <c r="K14" s="16">
        <v>59504.53873728164</v>
      </c>
      <c r="L14" s="16">
        <v>59906.17852475962</v>
      </c>
      <c r="M14" s="16">
        <v>59976.876443639616</v>
      </c>
    </row>
    <row r="15" spans="1:13" x14ac:dyDescent="0.2">
      <c r="A15" s="18" t="s">
        <v>26</v>
      </c>
      <c r="B15" s="16">
        <v>8548767.3551399913</v>
      </c>
      <c r="C15" s="16">
        <v>8556295.8036093935</v>
      </c>
      <c r="D15" s="16">
        <v>8445826.486113457</v>
      </c>
      <c r="E15" s="16">
        <v>8386782.2662106613</v>
      </c>
      <c r="F15" s="16">
        <v>8633201.2357981578</v>
      </c>
      <c r="G15" s="16">
        <v>8610813.5616224613</v>
      </c>
      <c r="H15" s="16">
        <v>8796113.699827496</v>
      </c>
      <c r="I15" s="16">
        <v>11282037.435792696</v>
      </c>
      <c r="J15" s="16">
        <v>11418508.526201842</v>
      </c>
      <c r="K15" s="16">
        <v>11353855.408270122</v>
      </c>
      <c r="L15" s="16">
        <v>11306705.390520943</v>
      </c>
      <c r="M15" s="16">
        <v>11418583.161558481</v>
      </c>
    </row>
    <row r="16" spans="1:13" x14ac:dyDescent="0.2">
      <c r="A16" s="18" t="s">
        <v>27</v>
      </c>
      <c r="B16" s="16">
        <v>42.263207953999995</v>
      </c>
      <c r="C16" s="16">
        <v>42.366462027000004</v>
      </c>
      <c r="D16" s="16">
        <v>42.675425072000003</v>
      </c>
      <c r="E16" s="16">
        <v>42.932500808999997</v>
      </c>
      <c r="F16" s="16">
        <v>43.25548160799999</v>
      </c>
      <c r="G16" s="16">
        <v>43.557274903</v>
      </c>
      <c r="H16" s="16">
        <v>47.11529808600001</v>
      </c>
      <c r="I16" s="16">
        <v>7278.5900474100008</v>
      </c>
      <c r="J16" s="16">
        <v>9870.249049308999</v>
      </c>
      <c r="K16" s="16">
        <v>9931.3488158129985</v>
      </c>
      <c r="L16" s="16">
        <v>9991.6363140649992</v>
      </c>
      <c r="M16" s="16">
        <v>10289.881713811001</v>
      </c>
    </row>
    <row r="17" spans="1:13" x14ac:dyDescent="0.2">
      <c r="A17" s="18" t="s">
        <v>65</v>
      </c>
      <c r="B17" s="16">
        <v>0</v>
      </c>
      <c r="C17" s="16">
        <v>0</v>
      </c>
      <c r="D17" s="16">
        <v>0</v>
      </c>
      <c r="E17" s="16">
        <v>0</v>
      </c>
      <c r="F17" s="16">
        <v>0</v>
      </c>
      <c r="G17" s="16">
        <v>0</v>
      </c>
      <c r="H17" s="16">
        <v>0</v>
      </c>
      <c r="I17" s="16">
        <v>0</v>
      </c>
      <c r="J17" s="16">
        <v>0</v>
      </c>
      <c r="K17" s="16">
        <v>0</v>
      </c>
      <c r="L17" s="16">
        <v>0</v>
      </c>
      <c r="M17" s="16">
        <v>33465.069000000003</v>
      </c>
    </row>
    <row r="18" spans="1:13" x14ac:dyDescent="0.2">
      <c r="A18" s="18" t="s">
        <v>28</v>
      </c>
      <c r="B18" s="16">
        <v>2267651.8955900003</v>
      </c>
      <c r="C18" s="16">
        <v>730024.35424000002</v>
      </c>
      <c r="D18" s="16">
        <v>760524.10142999992</v>
      </c>
      <c r="E18" s="16">
        <v>768647.66128999996</v>
      </c>
      <c r="F18" s="16">
        <v>2088121.9943847351</v>
      </c>
      <c r="G18" s="16">
        <v>2024516.6132565672</v>
      </c>
      <c r="H18" s="16">
        <v>1961006.184576482</v>
      </c>
      <c r="I18" s="16">
        <v>1948452.69806332</v>
      </c>
      <c r="J18" s="16">
        <v>1960636.8807274019</v>
      </c>
      <c r="K18" s="16">
        <v>1967441.6001946146</v>
      </c>
      <c r="L18" s="16">
        <v>1963461.9722595187</v>
      </c>
      <c r="M18" s="16">
        <v>1947978.0856999999</v>
      </c>
    </row>
    <row r="19" spans="1:13" x14ac:dyDescent="0.2">
      <c r="A19" s="18" t="s">
        <v>29</v>
      </c>
      <c r="B19" s="16">
        <v>0</v>
      </c>
      <c r="C19" s="16">
        <v>74542.735491584986</v>
      </c>
      <c r="D19" s="16">
        <v>81647.389202027</v>
      </c>
      <c r="E19" s="16">
        <v>67884.892550923003</v>
      </c>
      <c r="F19" s="16">
        <v>33285.761386712002</v>
      </c>
      <c r="G19" s="16">
        <v>73119.875993844005</v>
      </c>
      <c r="H19" s="16">
        <v>94599.012977607999</v>
      </c>
      <c r="I19" s="16">
        <v>114901.60548682899</v>
      </c>
      <c r="J19" s="16">
        <v>102121.166407132</v>
      </c>
      <c r="K19" s="16">
        <v>82768.235052289005</v>
      </c>
      <c r="L19" s="16">
        <v>103398.39118883401</v>
      </c>
      <c r="M19" s="16">
        <v>112475.054584146</v>
      </c>
    </row>
    <row r="20" spans="1:13" x14ac:dyDescent="0.2">
      <c r="A20" s="18" t="s">
        <v>30</v>
      </c>
      <c r="B20" s="16">
        <v>479008.47749999998</v>
      </c>
      <c r="C20" s="16">
        <v>503640.96792999998</v>
      </c>
      <c r="D20" s="16">
        <v>539348.34141852497</v>
      </c>
      <c r="E20" s="16">
        <v>559349.84236000001</v>
      </c>
      <c r="F20" s="16">
        <v>569079.89191999997</v>
      </c>
      <c r="G20" s="16">
        <v>590182.78395000007</v>
      </c>
      <c r="H20" s="16">
        <v>645553.59441000002</v>
      </c>
      <c r="I20" s="16">
        <v>668807.80813000002</v>
      </c>
      <c r="J20" s="16">
        <v>685214.36285999999</v>
      </c>
      <c r="K20" s="16">
        <v>700752.06801000005</v>
      </c>
      <c r="L20" s="16">
        <v>712852.22771000001</v>
      </c>
      <c r="M20" s="16">
        <v>757136.32798000006</v>
      </c>
    </row>
    <row r="21" spans="1:13" x14ac:dyDescent="0.2">
      <c r="A21" s="18" t="s">
        <v>31</v>
      </c>
      <c r="B21" s="16">
        <v>77189887.64467001</v>
      </c>
      <c r="C21" s="16">
        <v>77840839.557380006</v>
      </c>
      <c r="D21" s="16">
        <v>78491359.151289999</v>
      </c>
      <c r="E21" s="16">
        <v>79020761.547659993</v>
      </c>
      <c r="F21" s="16">
        <v>74565046.933939993</v>
      </c>
      <c r="G21" s="16">
        <v>75195866.230700001</v>
      </c>
      <c r="H21" s="16">
        <v>75882485.683899999</v>
      </c>
      <c r="I21" s="16">
        <v>76469060.094610006</v>
      </c>
      <c r="J21" s="16">
        <v>76916198.006490007</v>
      </c>
      <c r="K21" s="16">
        <v>77413834.719940007</v>
      </c>
      <c r="L21" s="16">
        <v>77857640.242619991</v>
      </c>
      <c r="M21" s="16">
        <v>78283136.695529997</v>
      </c>
    </row>
    <row r="22" spans="1:13" x14ac:dyDescent="0.2">
      <c r="A22" s="18" t="s">
        <v>32</v>
      </c>
      <c r="B22" s="16">
        <v>27313952.227060001</v>
      </c>
      <c r="C22" s="16">
        <v>27658700.475450002</v>
      </c>
      <c r="D22" s="16">
        <v>26030496.720229998</v>
      </c>
      <c r="E22" s="16">
        <v>25842015.84042</v>
      </c>
      <c r="F22" s="16">
        <v>36981735.988629997</v>
      </c>
      <c r="G22" s="16">
        <v>35967311.615110002</v>
      </c>
      <c r="H22" s="16">
        <v>35669959.523620002</v>
      </c>
      <c r="I22" s="16">
        <v>36613583.34155</v>
      </c>
      <c r="J22" s="16">
        <v>36829153.446699999</v>
      </c>
      <c r="K22" s="16">
        <v>37002427.519710004</v>
      </c>
      <c r="L22" s="16">
        <v>37072152.282560006</v>
      </c>
      <c r="M22" s="16">
        <v>37132347.176320001</v>
      </c>
    </row>
    <row r="23" spans="1:13" x14ac:dyDescent="0.2">
      <c r="A23" s="18" t="s">
        <v>33</v>
      </c>
      <c r="B23" s="16">
        <v>1290634.3089999999</v>
      </c>
      <c r="C23" s="16">
        <v>1309360.0653199998</v>
      </c>
      <c r="D23" s="16">
        <v>1328336.1635399999</v>
      </c>
      <c r="E23" s="16">
        <v>1345546.76403</v>
      </c>
      <c r="F23" s="16">
        <v>1365647.43655</v>
      </c>
      <c r="G23" s="16">
        <v>1384653.8329700001</v>
      </c>
      <c r="H23" s="16">
        <v>1349682.1018000001</v>
      </c>
      <c r="I23" s="16">
        <v>1368650.9275400001</v>
      </c>
      <c r="J23" s="16">
        <v>1039894.3274600001</v>
      </c>
      <c r="K23" s="16">
        <v>1053285.8765700001</v>
      </c>
      <c r="L23" s="16">
        <v>1030548.44796</v>
      </c>
      <c r="M23" s="16">
        <v>914143.31505000009</v>
      </c>
    </row>
    <row r="24" spans="1:13" x14ac:dyDescent="0.2">
      <c r="A24" s="18" t="s">
        <v>34</v>
      </c>
      <c r="B24" s="16">
        <v>675139.16887000005</v>
      </c>
      <c r="C24" s="16">
        <v>648536.79846000008</v>
      </c>
      <c r="D24" s="16">
        <v>605496.17224999995</v>
      </c>
      <c r="E24" s="16">
        <v>567488.68309000006</v>
      </c>
      <c r="F24" s="16">
        <v>560863.63466999994</v>
      </c>
      <c r="G24" s="16">
        <v>531329.81845999998</v>
      </c>
      <c r="H24" s="16">
        <v>538268.97723000008</v>
      </c>
      <c r="I24" s="16">
        <v>545834.01215999993</v>
      </c>
      <c r="J24" s="16">
        <v>544786.75613999995</v>
      </c>
      <c r="K24" s="16">
        <v>500187.44769999996</v>
      </c>
      <c r="L24" s="16">
        <v>506289.22008</v>
      </c>
      <c r="M24" s="16">
        <v>512355.41254000005</v>
      </c>
    </row>
    <row r="25" spans="1:13" x14ac:dyDescent="0.2">
      <c r="A25" s="18" t="s">
        <v>60</v>
      </c>
      <c r="B25" s="16">
        <v>8526.8281766999989</v>
      </c>
      <c r="C25" s="16">
        <v>8491.4562302699997</v>
      </c>
      <c r="D25" s="16">
        <v>7390.9814454299994</v>
      </c>
      <c r="E25" s="16">
        <v>8280.3050230500012</v>
      </c>
      <c r="F25" s="16">
        <v>24693.115423939569</v>
      </c>
      <c r="G25" s="16">
        <v>24452.551026418278</v>
      </c>
      <c r="H25" s="16">
        <v>24227.954621459419</v>
      </c>
      <c r="I25" s="16">
        <v>25037.084925522275</v>
      </c>
      <c r="J25" s="16">
        <v>256374.40390477952</v>
      </c>
      <c r="K25" s="16">
        <v>266822.60643166606</v>
      </c>
      <c r="L25" s="16">
        <v>535102.53428403591</v>
      </c>
      <c r="M25" s="16">
        <v>538902.77229578292</v>
      </c>
    </row>
    <row r="26" spans="1:13" x14ac:dyDescent="0.2">
      <c r="A26" s="18" t="s">
        <v>61</v>
      </c>
      <c r="B26" s="16">
        <v>889.09746793600004</v>
      </c>
      <c r="C26" s="16">
        <v>886.27140487999998</v>
      </c>
      <c r="D26" s="16">
        <v>871.82418387200005</v>
      </c>
      <c r="E26" s="16">
        <v>906.41314864000003</v>
      </c>
      <c r="F26" s="16">
        <v>921.57506259199999</v>
      </c>
      <c r="G26" s="16">
        <v>913.25732142400011</v>
      </c>
      <c r="H26" s="16">
        <v>437.65753945599999</v>
      </c>
      <c r="I26" s="16">
        <v>452.22662944000001</v>
      </c>
      <c r="J26" s="16">
        <v>454.94327916800006</v>
      </c>
      <c r="K26" s="16">
        <v>478.86829607999999</v>
      </c>
      <c r="L26" s="16">
        <v>494.33879513599993</v>
      </c>
      <c r="M26" s="16">
        <v>498.49860312000004</v>
      </c>
    </row>
    <row r="27" spans="1:13" x14ac:dyDescent="0.2">
      <c r="A27" s="18" t="s">
        <v>62</v>
      </c>
      <c r="B27" s="16">
        <v>7468564.578110001</v>
      </c>
      <c r="C27" s="16">
        <v>7360628.2290500002</v>
      </c>
      <c r="D27" s="16">
        <v>7306911.1786100008</v>
      </c>
      <c r="E27" s="16">
        <v>7381544.3421800006</v>
      </c>
      <c r="F27" s="16">
        <v>7499771.5372000001</v>
      </c>
      <c r="G27" s="16">
        <v>7425938.2926000003</v>
      </c>
      <c r="H27" s="16">
        <v>7358200.9622799996</v>
      </c>
      <c r="I27" s="16">
        <v>7597095.2110399995</v>
      </c>
      <c r="J27" s="16">
        <v>7718450.5359800002</v>
      </c>
      <c r="K27" s="16">
        <v>7779664.1770799998</v>
      </c>
      <c r="L27" s="16">
        <v>7985872.1410299996</v>
      </c>
      <c r="M27" s="16">
        <v>7968756.0658125002</v>
      </c>
    </row>
    <row r="28" spans="1:13" x14ac:dyDescent="0.2">
      <c r="A28" s="18" t="s">
        <v>66</v>
      </c>
      <c r="B28" s="16">
        <v>0</v>
      </c>
      <c r="C28" s="16">
        <v>0</v>
      </c>
      <c r="D28" s="16">
        <v>0</v>
      </c>
      <c r="E28" s="16">
        <v>0</v>
      </c>
      <c r="F28" s="16">
        <v>0</v>
      </c>
      <c r="G28" s="16">
        <v>0</v>
      </c>
      <c r="H28" s="16">
        <v>0</v>
      </c>
      <c r="I28" s="16">
        <v>0</v>
      </c>
      <c r="J28" s="16">
        <v>0</v>
      </c>
      <c r="K28" s="16">
        <v>350908.57987312594</v>
      </c>
      <c r="L28" s="16">
        <v>362602.12926271401</v>
      </c>
      <c r="M28" s="16">
        <v>365800.80771709204</v>
      </c>
    </row>
    <row r="29" spans="1:13" x14ac:dyDescent="0.2">
      <c r="A29" s="18" t="s">
        <v>38</v>
      </c>
      <c r="B29" s="16">
        <v>1763939.5477514695</v>
      </c>
      <c r="C29" s="16">
        <v>1737383.2744220202</v>
      </c>
      <c r="D29" s="16">
        <v>1332682.3052817299</v>
      </c>
      <c r="E29" s="16">
        <v>1729293.6951235202</v>
      </c>
      <c r="F29" s="16">
        <v>1760118.8633229297</v>
      </c>
      <c r="G29" s="16">
        <v>1626826.1852285101</v>
      </c>
      <c r="H29" s="16">
        <v>1528309.27597869</v>
      </c>
      <c r="I29" s="16">
        <v>1584305.8675149896</v>
      </c>
      <c r="J29" s="16">
        <v>1663041.8249041399</v>
      </c>
      <c r="K29" s="16">
        <v>1730375.3445304399</v>
      </c>
      <c r="L29" s="16">
        <v>1784896.31170995</v>
      </c>
      <c r="M29" s="16">
        <v>1797121.40846786</v>
      </c>
    </row>
    <row r="30" spans="1:13" x14ac:dyDescent="0.2">
      <c r="A30" s="18" t="s">
        <v>39</v>
      </c>
      <c r="B30" s="16">
        <v>0</v>
      </c>
      <c r="C30" s="16">
        <v>0</v>
      </c>
      <c r="D30" s="16">
        <v>0</v>
      </c>
      <c r="E30" s="16">
        <v>0</v>
      </c>
      <c r="F30" s="16">
        <v>0</v>
      </c>
      <c r="G30" s="16">
        <v>0</v>
      </c>
      <c r="H30" s="16">
        <v>0</v>
      </c>
      <c r="I30" s="16">
        <v>0</v>
      </c>
      <c r="J30" s="16">
        <v>0</v>
      </c>
      <c r="K30" s="16">
        <v>0</v>
      </c>
      <c r="L30" s="16">
        <v>0</v>
      </c>
      <c r="M30" s="16">
        <v>0</v>
      </c>
    </row>
    <row r="31" spans="1:13" x14ac:dyDescent="0.2">
      <c r="A31" s="18" t="s">
        <v>40</v>
      </c>
      <c r="B31" s="16">
        <v>0</v>
      </c>
      <c r="C31" s="16">
        <v>0</v>
      </c>
      <c r="D31" s="16">
        <v>0</v>
      </c>
      <c r="E31" s="16">
        <v>0</v>
      </c>
      <c r="F31" s="16">
        <v>0</v>
      </c>
      <c r="G31" s="16">
        <v>0</v>
      </c>
      <c r="H31" s="16">
        <v>0</v>
      </c>
      <c r="I31" s="16">
        <v>0</v>
      </c>
      <c r="J31" s="16">
        <v>0</v>
      </c>
      <c r="K31" s="16">
        <v>0</v>
      </c>
      <c r="L31" s="16">
        <v>0</v>
      </c>
      <c r="M31" s="16">
        <v>0</v>
      </c>
    </row>
    <row r="32" spans="1:13" x14ac:dyDescent="0.2">
      <c r="A32" s="18" t="s">
        <v>41</v>
      </c>
      <c r="B32" s="16">
        <v>2037060.2021700002</v>
      </c>
      <c r="C32" s="16">
        <v>2042074.6874899999</v>
      </c>
      <c r="D32" s="16">
        <v>2058899.17506</v>
      </c>
      <c r="E32" s="16">
        <v>2062681.4937400001</v>
      </c>
      <c r="F32" s="16">
        <v>2066598.0975900001</v>
      </c>
      <c r="G32" s="16">
        <v>2071663.5968300002</v>
      </c>
      <c r="H32" s="16">
        <v>2074876.7466800001</v>
      </c>
      <c r="I32" s="16">
        <v>2078460.66478</v>
      </c>
      <c r="J32" s="16">
        <v>2082005.9032600001</v>
      </c>
      <c r="K32" s="16">
        <v>2083726.1340999999</v>
      </c>
      <c r="L32" s="16">
        <v>2383261.2514500003</v>
      </c>
      <c r="M32" s="16">
        <v>2386385.7060400001</v>
      </c>
    </row>
    <row r="33" spans="1:13" x14ac:dyDescent="0.2">
      <c r="A33" s="18" t="s">
        <v>42</v>
      </c>
      <c r="B33" s="16">
        <v>1264314.2509611011</v>
      </c>
      <c r="C33" s="16">
        <v>1230018.7716428051</v>
      </c>
      <c r="D33" s="16">
        <v>1246505.1394001232</v>
      </c>
      <c r="E33" s="16">
        <v>1362841.3118600002</v>
      </c>
      <c r="F33" s="16">
        <v>1288935.5614480779</v>
      </c>
      <c r="G33" s="16">
        <v>1302309.3384499999</v>
      </c>
      <c r="H33" s="16">
        <v>1331072.2328899999</v>
      </c>
      <c r="I33" s="16">
        <v>1321895.3166636159</v>
      </c>
      <c r="J33" s="16">
        <v>1292898.0773591814</v>
      </c>
      <c r="K33" s="16">
        <v>1449509.2161900001</v>
      </c>
      <c r="L33" s="16">
        <v>1528347.1546054294</v>
      </c>
      <c r="M33" s="16">
        <v>1782745.7678736753</v>
      </c>
    </row>
    <row r="34" spans="1:13" x14ac:dyDescent="0.2">
      <c r="A34" s="18" t="s">
        <v>43</v>
      </c>
      <c r="B34" s="16">
        <v>0</v>
      </c>
      <c r="C34" s="16">
        <v>0</v>
      </c>
      <c r="D34" s="16">
        <v>0</v>
      </c>
      <c r="E34" s="16">
        <v>0</v>
      </c>
      <c r="F34" s="16">
        <v>0</v>
      </c>
      <c r="G34" s="16">
        <v>0</v>
      </c>
      <c r="H34" s="16">
        <v>0</v>
      </c>
      <c r="I34" s="16">
        <v>0</v>
      </c>
      <c r="J34" s="16">
        <v>0</v>
      </c>
      <c r="K34" s="16">
        <v>0</v>
      </c>
      <c r="L34" s="16">
        <v>0</v>
      </c>
      <c r="M34" s="16">
        <v>0</v>
      </c>
    </row>
    <row r="35" spans="1:13" x14ac:dyDescent="0.2">
      <c r="A35" s="18" t="s">
        <v>44</v>
      </c>
      <c r="B35" s="16">
        <v>0</v>
      </c>
      <c r="C35" s="16">
        <v>0</v>
      </c>
      <c r="D35" s="16">
        <v>0</v>
      </c>
      <c r="E35" s="16">
        <v>0</v>
      </c>
      <c r="F35" s="16">
        <v>0</v>
      </c>
      <c r="G35" s="16">
        <v>0</v>
      </c>
      <c r="H35" s="16">
        <v>0</v>
      </c>
      <c r="I35" s="16">
        <v>0</v>
      </c>
      <c r="J35" s="16">
        <v>0</v>
      </c>
      <c r="K35" s="16">
        <v>0</v>
      </c>
      <c r="L35" s="16">
        <v>0</v>
      </c>
      <c r="M35" s="16">
        <v>0</v>
      </c>
    </row>
    <row r="36" spans="1:13" x14ac:dyDescent="0.2">
      <c r="A36" s="18" t="s">
        <v>45</v>
      </c>
      <c r="B36" s="16">
        <v>558481.98429999989</v>
      </c>
      <c r="C36" s="16">
        <v>551205.79075000004</v>
      </c>
      <c r="D36" s="16">
        <v>548027.35525999998</v>
      </c>
      <c r="E36" s="16">
        <v>549370.48981000006</v>
      </c>
      <c r="F36" s="16">
        <v>558919.11751000001</v>
      </c>
      <c r="G36" s="16">
        <v>554136.13020000001</v>
      </c>
      <c r="H36" s="16">
        <v>549818.54378999991</v>
      </c>
      <c r="I36" s="16">
        <v>568431.50872000004</v>
      </c>
      <c r="J36" s="16">
        <v>578262.24981000007</v>
      </c>
      <c r="K36" s="16">
        <v>580594.91686</v>
      </c>
      <c r="L36" s="16">
        <v>599615.9661800001</v>
      </c>
      <c r="M36" s="16">
        <v>602098.26841000002</v>
      </c>
    </row>
    <row r="37" spans="1:13" x14ac:dyDescent="0.2">
      <c r="A37" s="18" t="s">
        <v>46</v>
      </c>
      <c r="B37" s="16">
        <v>0</v>
      </c>
      <c r="C37" s="16">
        <v>0</v>
      </c>
      <c r="D37" s="16">
        <v>0</v>
      </c>
      <c r="E37" s="16">
        <v>0</v>
      </c>
      <c r="F37" s="16">
        <v>0</v>
      </c>
      <c r="G37" s="16">
        <v>0</v>
      </c>
      <c r="H37" s="16">
        <v>0</v>
      </c>
      <c r="I37" s="16">
        <v>0</v>
      </c>
      <c r="J37" s="16">
        <v>0</v>
      </c>
      <c r="K37" s="16">
        <v>0</v>
      </c>
      <c r="L37" s="16">
        <v>0</v>
      </c>
      <c r="M37" s="16">
        <v>0</v>
      </c>
    </row>
    <row r="38" spans="1:13" x14ac:dyDescent="0.2">
      <c r="A38" s="18" t="s">
        <v>47</v>
      </c>
      <c r="B38" s="16">
        <v>10429520.05816</v>
      </c>
      <c r="C38" s="16">
        <v>10505656.49364</v>
      </c>
      <c r="D38" s="16">
        <v>10580516.53076</v>
      </c>
      <c r="E38" s="16">
        <v>10647377.58862</v>
      </c>
      <c r="F38" s="16">
        <v>10724781.890450001</v>
      </c>
      <c r="G38" s="16">
        <v>10694111.313999999</v>
      </c>
      <c r="H38" s="16">
        <v>10764371.09087</v>
      </c>
      <c r="I38" s="16">
        <v>10838714.05779</v>
      </c>
      <c r="J38" s="16">
        <v>10931323.738670001</v>
      </c>
      <c r="K38" s="16">
        <v>11003181.49137</v>
      </c>
      <c r="L38" s="16">
        <v>11046625.493729999</v>
      </c>
      <c r="M38" s="16">
        <v>11113533.161319999</v>
      </c>
    </row>
    <row r="39" spans="1:13" x14ac:dyDescent="0.2">
      <c r="A39" s="18" t="s">
        <v>48</v>
      </c>
      <c r="B39" s="16">
        <v>0</v>
      </c>
      <c r="C39" s="16">
        <v>0</v>
      </c>
      <c r="D39" s="16">
        <v>0</v>
      </c>
      <c r="E39" s="16">
        <v>0</v>
      </c>
      <c r="F39" s="16">
        <v>0</v>
      </c>
      <c r="G39" s="16">
        <v>0</v>
      </c>
      <c r="H39" s="16">
        <v>0</v>
      </c>
      <c r="I39" s="16">
        <v>0</v>
      </c>
      <c r="J39" s="16">
        <v>0</v>
      </c>
      <c r="K39" s="16">
        <v>0</v>
      </c>
      <c r="L39" s="16">
        <v>0</v>
      </c>
      <c r="M39" s="16">
        <v>0</v>
      </c>
    </row>
    <row r="40" spans="1:13" x14ac:dyDescent="0.2">
      <c r="A40" s="18" t="s">
        <v>49</v>
      </c>
      <c r="B40" s="16">
        <v>10017.557769999999</v>
      </c>
      <c r="C40" s="16">
        <v>7861.0030500000003</v>
      </c>
      <c r="D40" s="16">
        <v>7769.0534800000005</v>
      </c>
      <c r="E40" s="16">
        <v>8032.0230499999998</v>
      </c>
      <c r="F40" s="16">
        <v>8121.6468399999994</v>
      </c>
      <c r="G40" s="16">
        <v>8002.2357899999997</v>
      </c>
      <c r="H40" s="16">
        <v>7891.3266900000008</v>
      </c>
      <c r="I40" s="16">
        <v>8107.4181400000007</v>
      </c>
      <c r="J40" s="16">
        <v>8196.5126700000001</v>
      </c>
      <c r="K40" s="16">
        <v>8488.0225900000005</v>
      </c>
      <c r="L40" s="16">
        <v>8711.7678000000014</v>
      </c>
      <c r="M40" s="16">
        <v>8694.3315000000002</v>
      </c>
    </row>
    <row r="41" spans="1:13" x14ac:dyDescent="0.2">
      <c r="A41" s="18" t="s">
        <v>50</v>
      </c>
      <c r="B41" s="16">
        <v>0</v>
      </c>
      <c r="C41" s="16">
        <v>0</v>
      </c>
      <c r="D41" s="16">
        <v>0</v>
      </c>
      <c r="E41" s="16">
        <v>0</v>
      </c>
      <c r="F41" s="16">
        <v>0</v>
      </c>
      <c r="G41" s="16">
        <v>0</v>
      </c>
      <c r="H41" s="16">
        <v>0</v>
      </c>
      <c r="I41" s="16">
        <v>0</v>
      </c>
      <c r="J41" s="16">
        <v>0</v>
      </c>
      <c r="K41" s="16">
        <v>0</v>
      </c>
      <c r="L41" s="16">
        <v>0</v>
      </c>
      <c r="M41" s="16">
        <v>0</v>
      </c>
    </row>
    <row r="42" spans="1:13" x14ac:dyDescent="0.2">
      <c r="A42" s="18" t="s">
        <v>51</v>
      </c>
      <c r="B42" s="16">
        <v>478267.65958859236</v>
      </c>
      <c r="C42" s="16">
        <v>452630.47589651856</v>
      </c>
      <c r="D42" s="16">
        <v>426463.69872369926</v>
      </c>
      <c r="E42" s="16">
        <v>399460.92109299282</v>
      </c>
      <c r="F42" s="16">
        <v>371953.89094505459</v>
      </c>
      <c r="G42" s="16">
        <v>343935.85935573187</v>
      </c>
      <c r="H42" s="16">
        <v>315221.85819627438</v>
      </c>
      <c r="I42" s="16">
        <v>286016.03764929628</v>
      </c>
      <c r="J42" s="16">
        <v>256312.28059000001</v>
      </c>
      <c r="K42" s="16">
        <v>226018.77289999998</v>
      </c>
      <c r="L42" s="16">
        <v>195238.18828682616</v>
      </c>
      <c r="M42" s="16">
        <v>163964.77911234781</v>
      </c>
    </row>
    <row r="43" spans="1:13" x14ac:dyDescent="0.2">
      <c r="A43" s="18" t="s">
        <v>67</v>
      </c>
      <c r="B43" s="16">
        <v>0</v>
      </c>
      <c r="C43" s="16">
        <v>0</v>
      </c>
      <c r="D43" s="16">
        <v>0</v>
      </c>
      <c r="E43" s="16">
        <v>0</v>
      </c>
      <c r="F43" s="16">
        <v>0</v>
      </c>
      <c r="G43" s="16">
        <v>0</v>
      </c>
      <c r="H43" s="16">
        <v>0</v>
      </c>
      <c r="I43" s="16">
        <v>0</v>
      </c>
      <c r="J43" s="16">
        <v>0</v>
      </c>
      <c r="K43" s="16">
        <v>0</v>
      </c>
      <c r="L43" s="16">
        <v>0</v>
      </c>
      <c r="M43" s="16">
        <v>0</v>
      </c>
    </row>
    <row r="44" spans="1:13" x14ac:dyDescent="0.2">
      <c r="A44" s="18" t="s">
        <v>68</v>
      </c>
      <c r="B44" s="16">
        <v>62087.19</v>
      </c>
      <c r="C44" s="16">
        <v>70289.919999999998</v>
      </c>
      <c r="D44" s="16">
        <v>66289.919999999998</v>
      </c>
      <c r="E44" s="16">
        <v>70801</v>
      </c>
      <c r="F44" s="16">
        <v>86021</v>
      </c>
      <c r="G44" s="16">
        <v>67489</v>
      </c>
      <c r="H44" s="16">
        <v>67489</v>
      </c>
      <c r="I44" s="16">
        <v>65219.341500000002</v>
      </c>
      <c r="J44" s="16">
        <v>68591.672999999995</v>
      </c>
      <c r="K44" s="16">
        <v>63108.17</v>
      </c>
      <c r="L44" s="16">
        <v>61911.586580000003</v>
      </c>
      <c r="M44" s="16">
        <v>56286.316449999998</v>
      </c>
    </row>
    <row r="45" spans="1:13" x14ac:dyDescent="0.2">
      <c r="A45" s="18" t="s">
        <v>69</v>
      </c>
      <c r="B45" s="16">
        <v>3056100.85</v>
      </c>
      <c r="C45" s="16">
        <v>3036104.11</v>
      </c>
      <c r="D45" s="16">
        <v>3035104.11</v>
      </c>
      <c r="E45" s="16">
        <v>2994586</v>
      </c>
      <c r="F45" s="16">
        <v>3010015</v>
      </c>
      <c r="G45" s="16">
        <v>2681053</v>
      </c>
      <c r="H45" s="16">
        <v>2681053</v>
      </c>
      <c r="I45" s="16">
        <v>2636252.1967600002</v>
      </c>
      <c r="J45" s="16">
        <v>2601384.7230000002</v>
      </c>
      <c r="K45" s="16">
        <v>2523287.04</v>
      </c>
      <c r="L45" s="16">
        <v>2477267.5680999998</v>
      </c>
      <c r="M45" s="16">
        <v>2390646.6006800001</v>
      </c>
    </row>
    <row r="46" spans="1:13" x14ac:dyDescent="0.2">
      <c r="A46" s="18" t="s">
        <v>70</v>
      </c>
      <c r="B46" s="16">
        <v>0</v>
      </c>
      <c r="C46" s="16">
        <v>0</v>
      </c>
      <c r="D46" s="16">
        <v>0</v>
      </c>
      <c r="E46" s="16">
        <v>0</v>
      </c>
      <c r="F46" s="16">
        <v>0</v>
      </c>
      <c r="G46" s="16">
        <v>18104</v>
      </c>
      <c r="H46" s="16">
        <v>18104</v>
      </c>
      <c r="I46" s="16">
        <v>30212.207600000002</v>
      </c>
      <c r="J46" s="16">
        <v>37845.930999999997</v>
      </c>
      <c r="K46" s="16">
        <v>51909.56</v>
      </c>
      <c r="L46" s="16">
        <v>70986.377219999995</v>
      </c>
      <c r="M46" s="16">
        <v>104000.61288</v>
      </c>
    </row>
    <row r="47" spans="1:13" x14ac:dyDescent="0.2">
      <c r="A47" s="18"/>
      <c r="B47" s="16"/>
      <c r="C47" s="16"/>
      <c r="D47" s="16"/>
      <c r="E47" s="16"/>
      <c r="F47" s="16"/>
      <c r="G47" s="16"/>
      <c r="H47" s="16"/>
      <c r="I47" s="16"/>
      <c r="J47" s="16"/>
      <c r="K47" s="16"/>
      <c r="L47" s="16"/>
      <c r="M47" s="16"/>
    </row>
    <row r="48" spans="1:13" x14ac:dyDescent="0.2">
      <c r="A48" s="18" t="s">
        <v>52</v>
      </c>
      <c r="B48" s="16">
        <f>SUM(B50:B56)</f>
        <v>327640344.49604899</v>
      </c>
      <c r="C48" s="16">
        <f t="shared" ref="C48:M48" si="1">SUM(C50:C56)</f>
        <v>322757982.94234675</v>
      </c>
      <c r="D48" s="16">
        <f t="shared" si="1"/>
        <v>335128869.51649064</v>
      </c>
      <c r="E48" s="16">
        <f t="shared" si="1"/>
        <v>337394980.95875561</v>
      </c>
      <c r="F48" s="16">
        <f t="shared" si="1"/>
        <v>331757475.59236735</v>
      </c>
      <c r="G48" s="16">
        <f t="shared" si="1"/>
        <v>344619475.14122236</v>
      </c>
      <c r="H48" s="16">
        <f t="shared" si="1"/>
        <v>361225645.83133823</v>
      </c>
      <c r="I48" s="16">
        <f t="shared" si="1"/>
        <v>363505754.20687348</v>
      </c>
      <c r="J48" s="16">
        <f t="shared" si="1"/>
        <v>369178413.30957574</v>
      </c>
      <c r="K48" s="16">
        <f t="shared" si="1"/>
        <v>369639086.50381076</v>
      </c>
      <c r="L48" s="16">
        <f t="shared" si="1"/>
        <v>364334010.9612155</v>
      </c>
      <c r="M48" s="16">
        <f t="shared" si="1"/>
        <v>370756523.04895866</v>
      </c>
    </row>
    <row r="49" spans="1:13" x14ac:dyDescent="0.2">
      <c r="A49" s="12"/>
      <c r="B49" s="16"/>
      <c r="C49" s="16"/>
      <c r="D49" s="16"/>
      <c r="E49" s="16"/>
      <c r="F49" s="16"/>
      <c r="G49" s="16"/>
      <c r="H49" s="16"/>
      <c r="I49" s="16"/>
      <c r="J49" s="16"/>
      <c r="K49" s="16"/>
      <c r="L49" s="16"/>
      <c r="M49" s="16"/>
    </row>
    <row r="50" spans="1:13" x14ac:dyDescent="0.2">
      <c r="A50" s="18" t="s">
        <v>53</v>
      </c>
      <c r="B50" s="16">
        <v>1345.9758199999999</v>
      </c>
      <c r="C50" s="16">
        <v>44986.173999999992</v>
      </c>
      <c r="D50" s="16">
        <v>49332.419219999996</v>
      </c>
      <c r="E50" s="16">
        <v>49444.374360000002</v>
      </c>
      <c r="F50" s="16">
        <v>25128.84837</v>
      </c>
      <c r="G50" s="16">
        <v>94621.950699999987</v>
      </c>
      <c r="H50" s="16">
        <v>4010.4685800000002</v>
      </c>
      <c r="I50" s="16">
        <v>9622.8276900000019</v>
      </c>
      <c r="J50" s="16">
        <v>26637.62528</v>
      </c>
      <c r="K50" s="16">
        <v>8265.1817800000008</v>
      </c>
      <c r="L50" s="16">
        <v>16146.708349999999</v>
      </c>
      <c r="M50" s="16">
        <v>13527.175590000001</v>
      </c>
    </row>
    <row r="51" spans="1:13" x14ac:dyDescent="0.2">
      <c r="A51" s="18" t="s">
        <v>1</v>
      </c>
      <c r="B51" s="16">
        <v>197069392.08159998</v>
      </c>
      <c r="C51" s="16">
        <v>211372477.33632001</v>
      </c>
      <c r="D51" s="16">
        <v>230817547.57583004</v>
      </c>
      <c r="E51" s="16">
        <v>225028383.03592002</v>
      </c>
      <c r="F51" s="16">
        <v>204361588.73038003</v>
      </c>
      <c r="G51" s="16">
        <v>223544888.45763001</v>
      </c>
      <c r="H51" s="16">
        <v>230936661.5341</v>
      </c>
      <c r="I51" s="16">
        <v>223610493.55729002</v>
      </c>
      <c r="J51" s="16">
        <v>226354621.06237</v>
      </c>
      <c r="K51" s="16">
        <v>226326382.08904001</v>
      </c>
      <c r="L51" s="16">
        <v>230531608.90279001</v>
      </c>
      <c r="M51" s="16">
        <v>236036360.67397001</v>
      </c>
    </row>
    <row r="52" spans="1:13" x14ac:dyDescent="0.2">
      <c r="A52" s="18" t="s">
        <v>0</v>
      </c>
      <c r="B52" s="16">
        <v>48451956.439020008</v>
      </c>
      <c r="C52" s="16">
        <v>52692366.057830006</v>
      </c>
      <c r="D52" s="16">
        <v>61257494.964680001</v>
      </c>
      <c r="E52" s="16">
        <v>67796251.56434001</v>
      </c>
      <c r="F52" s="16">
        <v>89150099.436429992</v>
      </c>
      <c r="G52" s="16">
        <v>92833086.184239998</v>
      </c>
      <c r="H52" s="16">
        <v>102900811.05743</v>
      </c>
      <c r="I52" s="16">
        <v>112371774.31715</v>
      </c>
      <c r="J52" s="16">
        <v>116396798.93442999</v>
      </c>
      <c r="K52" s="16">
        <v>117116626.41023</v>
      </c>
      <c r="L52" s="16">
        <v>108922832.08756</v>
      </c>
      <c r="M52" s="16">
        <v>112683699.67821001</v>
      </c>
    </row>
    <row r="53" spans="1:13" x14ac:dyDescent="0.2">
      <c r="A53" s="18" t="s">
        <v>54</v>
      </c>
      <c r="B53" s="16">
        <v>850482.48390999995</v>
      </c>
      <c r="C53" s="16">
        <v>1720437.07489</v>
      </c>
      <c r="D53" s="16">
        <v>2603206.0427100002</v>
      </c>
      <c r="E53" s="16">
        <v>4301289.4519699998</v>
      </c>
      <c r="F53" s="16">
        <v>4406643.3359800009</v>
      </c>
      <c r="G53" s="16">
        <v>4335643.1251600003</v>
      </c>
      <c r="H53" s="16">
        <v>4641069.9551200001</v>
      </c>
      <c r="I53" s="16">
        <v>5343557.6163900001</v>
      </c>
      <c r="J53" s="16">
        <v>5913473.1929400004</v>
      </c>
      <c r="K53" s="16">
        <v>6453990.34296</v>
      </c>
      <c r="L53" s="16">
        <v>6805325.5657099998</v>
      </c>
      <c r="M53" s="16">
        <v>7022458.4064800004</v>
      </c>
    </row>
    <row r="54" spans="1:13" x14ac:dyDescent="0.2">
      <c r="A54" s="18" t="s">
        <v>55</v>
      </c>
      <c r="B54" s="16">
        <v>27706376.477802716</v>
      </c>
      <c r="C54" s="16">
        <v>27027395.271371234</v>
      </c>
      <c r="D54" s="16">
        <v>25790417.782157507</v>
      </c>
      <c r="E54" s="16">
        <v>25398552.027286399</v>
      </c>
      <c r="F54" s="16">
        <v>24966644.666335352</v>
      </c>
      <c r="G54" s="16">
        <v>23811235.423492372</v>
      </c>
      <c r="H54" s="16">
        <v>22743092.816108227</v>
      </c>
      <c r="I54" s="16">
        <v>22170305.888353467</v>
      </c>
      <c r="J54" s="16">
        <v>20486882.49455576</v>
      </c>
      <c r="K54" s="16">
        <v>19733822.479800787</v>
      </c>
      <c r="L54" s="16">
        <v>18058097.696805492</v>
      </c>
      <c r="M54" s="16">
        <v>15000477.114708601</v>
      </c>
    </row>
    <row r="55" spans="1:13" x14ac:dyDescent="0.2">
      <c r="A55" s="18" t="s">
        <v>56</v>
      </c>
      <c r="B55" s="16">
        <v>0</v>
      </c>
      <c r="C55" s="16">
        <v>0</v>
      </c>
      <c r="D55" s="16">
        <v>0</v>
      </c>
      <c r="E55" s="16">
        <v>0</v>
      </c>
      <c r="F55" s="16">
        <v>0</v>
      </c>
      <c r="G55" s="16">
        <v>0</v>
      </c>
      <c r="H55" s="16">
        <v>0</v>
      </c>
      <c r="I55" s="16">
        <v>0</v>
      </c>
      <c r="J55" s="16">
        <v>0</v>
      </c>
      <c r="K55" s="16">
        <v>0</v>
      </c>
      <c r="L55" s="16">
        <v>0</v>
      </c>
      <c r="M55" s="16">
        <v>0</v>
      </c>
    </row>
    <row r="56" spans="1:13" x14ac:dyDescent="0.2">
      <c r="A56" s="18" t="s">
        <v>57</v>
      </c>
      <c r="B56" s="16">
        <v>53560791.03789629</v>
      </c>
      <c r="C56" s="16">
        <v>29900321.027935497</v>
      </c>
      <c r="D56" s="16">
        <v>14610870.73189315</v>
      </c>
      <c r="E56" s="16">
        <v>14821060.504879201</v>
      </c>
      <c r="F56" s="16">
        <v>8847370.5748720001</v>
      </c>
      <c r="G56" s="16">
        <v>0</v>
      </c>
      <c r="H56" s="16">
        <v>0</v>
      </c>
      <c r="I56" s="16">
        <v>0</v>
      </c>
      <c r="J56" s="16">
        <v>0</v>
      </c>
      <c r="K56" s="16">
        <v>0</v>
      </c>
      <c r="L56" s="16">
        <v>0</v>
      </c>
      <c r="M56" s="16">
        <v>0</v>
      </c>
    </row>
    <row r="57" spans="1:13" ht="12" thickBot="1" x14ac:dyDescent="0.25">
      <c r="A57" s="12"/>
      <c r="B57" s="16"/>
      <c r="C57" s="16"/>
      <c r="D57" s="16"/>
      <c r="E57" s="16"/>
      <c r="F57" s="16"/>
      <c r="G57" s="16"/>
      <c r="H57" s="16"/>
      <c r="I57" s="16"/>
      <c r="M57" s="16"/>
    </row>
    <row r="58" spans="1:13" ht="12.75" thickTop="1" thickBot="1" x14ac:dyDescent="0.25">
      <c r="A58" s="94" t="s">
        <v>58</v>
      </c>
      <c r="B58" s="105">
        <f>B12+B48</f>
        <v>472606893.75562978</v>
      </c>
      <c r="C58" s="105">
        <f t="shared" ref="C58:M58" si="2">C12+C48</f>
        <v>467147333.1614542</v>
      </c>
      <c r="D58" s="105">
        <f t="shared" si="2"/>
        <v>478091642.77220392</v>
      </c>
      <c r="E58" s="105">
        <f t="shared" si="2"/>
        <v>481229612.034361</v>
      </c>
      <c r="F58" s="105">
        <f t="shared" si="2"/>
        <v>484016718.23281842</v>
      </c>
      <c r="G58" s="105">
        <f t="shared" si="2"/>
        <v>495878022.66524976</v>
      </c>
      <c r="H58" s="105">
        <f t="shared" si="2"/>
        <v>512946622.08955586</v>
      </c>
      <c r="I58" s="105">
        <f t="shared" si="2"/>
        <v>519627118.00380039</v>
      </c>
      <c r="J58" s="105">
        <f t="shared" si="2"/>
        <v>526239159.48648196</v>
      </c>
      <c r="K58" s="105">
        <f t="shared" si="2"/>
        <v>527901148.16703218</v>
      </c>
      <c r="L58" s="105">
        <f t="shared" si="2"/>
        <v>523997889.75998771</v>
      </c>
      <c r="M58" s="105">
        <f t="shared" si="2"/>
        <v>531217845.20254111</v>
      </c>
    </row>
    <row r="59" spans="1:13" ht="12" thickBot="1" x14ac:dyDescent="0.25">
      <c r="A59" s="96" t="s">
        <v>63</v>
      </c>
      <c r="B59" s="106">
        <v>0.75614966069375444</v>
      </c>
      <c r="C59" s="106">
        <v>0.77609867372320507</v>
      </c>
      <c r="D59" s="106">
        <v>0.77379756048744519</v>
      </c>
      <c r="E59" s="106">
        <v>0.78153619301936084</v>
      </c>
      <c r="F59" s="106">
        <v>0.80143238331550348</v>
      </c>
      <c r="G59" s="106">
        <v>0.79188655070238922</v>
      </c>
      <c r="H59" s="106">
        <v>0.769617215809551</v>
      </c>
      <c r="I59" s="106">
        <v>0.76022886526446209</v>
      </c>
      <c r="J59" s="106">
        <f>J113/J58</f>
        <v>0.76539501936269627</v>
      </c>
      <c r="K59" s="106">
        <f>K113/K58</f>
        <v>0.76751910510626775</v>
      </c>
      <c r="L59" s="106">
        <f>L113/L58</f>
        <v>0.76453332024641385</v>
      </c>
      <c r="M59" s="106">
        <f>M113/M58</f>
        <v>0.75595681223449562</v>
      </c>
    </row>
    <row r="60" spans="1:13" ht="12" thickBot="1" x14ac:dyDescent="0.25">
      <c r="A60" s="98" t="s">
        <v>64</v>
      </c>
      <c r="B60" s="107">
        <v>0.24385033930624542</v>
      </c>
      <c r="C60" s="107">
        <v>0.22390132627679482</v>
      </c>
      <c r="D60" s="107">
        <v>0.22620243951255478</v>
      </c>
      <c r="E60" s="107">
        <v>0.21846380698063911</v>
      </c>
      <c r="F60" s="107">
        <v>0.19856761668449668</v>
      </c>
      <c r="G60" s="107">
        <v>0.2081134492976108</v>
      </c>
      <c r="H60" s="107">
        <v>0.23038278419044922</v>
      </c>
      <c r="I60" s="107">
        <v>0.23977113473553791</v>
      </c>
      <c r="J60" s="107">
        <f>J161/J58</f>
        <v>0.234604980966027</v>
      </c>
      <c r="K60" s="107">
        <f>K161/K58</f>
        <v>0.23248089489371343</v>
      </c>
      <c r="L60" s="107">
        <f>L161/L58</f>
        <v>0.23340886518961024</v>
      </c>
      <c r="M60" s="107">
        <f>M161/M58</f>
        <v>0.24404318776549966</v>
      </c>
    </row>
    <row r="61" spans="1:13" ht="12" thickTop="1" x14ac:dyDescent="0.2">
      <c r="A61" s="149" t="s">
        <v>71</v>
      </c>
      <c r="B61" s="149"/>
      <c r="C61" s="149"/>
      <c r="D61" s="149"/>
      <c r="E61" s="16"/>
      <c r="F61" s="16"/>
      <c r="G61" s="16"/>
      <c r="H61" s="16"/>
      <c r="I61" s="16"/>
    </row>
    <row r="62" spans="1:13" x14ac:dyDescent="0.2">
      <c r="B62" s="16"/>
      <c r="C62" s="16"/>
      <c r="D62" s="16"/>
      <c r="E62" s="16"/>
      <c r="F62" s="16"/>
      <c r="G62" s="16"/>
      <c r="H62" s="16"/>
      <c r="I62" s="16"/>
    </row>
    <row r="63" spans="1:13" x14ac:dyDescent="0.2">
      <c r="B63" s="16"/>
      <c r="C63" s="16"/>
      <c r="D63" s="16"/>
      <c r="E63" s="16"/>
      <c r="F63" s="16"/>
      <c r="G63" s="16"/>
      <c r="H63" s="16"/>
      <c r="I63" s="16"/>
    </row>
    <row r="64" spans="1:13" ht="13.5" thickBot="1" x14ac:dyDescent="0.25">
      <c r="A64" s="158" t="s">
        <v>3</v>
      </c>
      <c r="B64" s="158"/>
      <c r="C64" s="158"/>
      <c r="D64" s="158"/>
      <c r="E64" s="158"/>
      <c r="F64" s="158"/>
      <c r="G64" s="158"/>
      <c r="H64" s="158"/>
      <c r="I64" s="158"/>
      <c r="J64" s="158"/>
      <c r="K64" s="158"/>
      <c r="L64" s="158"/>
      <c r="M64" s="158"/>
    </row>
    <row r="65" spans="1:29" ht="12" thickTop="1" x14ac:dyDescent="0.2">
      <c r="A65" s="54" t="s">
        <v>98</v>
      </c>
      <c r="B65" s="55">
        <v>2000</v>
      </c>
      <c r="C65" s="55">
        <v>2000</v>
      </c>
      <c r="D65" s="55">
        <v>2000</v>
      </c>
      <c r="E65" s="55">
        <v>2000</v>
      </c>
      <c r="F65" s="55">
        <v>2000</v>
      </c>
      <c r="G65" s="55">
        <v>2000</v>
      </c>
      <c r="H65" s="55">
        <v>2000</v>
      </c>
      <c r="I65" s="55">
        <v>2000</v>
      </c>
      <c r="J65" s="55">
        <v>2000</v>
      </c>
      <c r="K65" s="55">
        <v>2000</v>
      </c>
      <c r="L65" s="55">
        <v>2000</v>
      </c>
      <c r="M65" s="55">
        <v>2000</v>
      </c>
      <c r="N65" s="25"/>
      <c r="O65" s="25"/>
      <c r="P65" s="25"/>
      <c r="Q65" s="25"/>
      <c r="R65" s="25"/>
      <c r="S65" s="25"/>
      <c r="T65" s="25"/>
      <c r="U65" s="25"/>
      <c r="V65" s="25"/>
      <c r="W65" s="25"/>
      <c r="X65" s="25"/>
      <c r="Y65" s="25"/>
      <c r="Z65" s="25"/>
      <c r="AA65" s="25"/>
      <c r="AB65" s="25"/>
      <c r="AC65" s="25"/>
    </row>
    <row r="66" spans="1:29" ht="12" thickBot="1" x14ac:dyDescent="0.25">
      <c r="A66" s="114" t="s">
        <v>23</v>
      </c>
      <c r="B66" s="56" t="s">
        <v>8</v>
      </c>
      <c r="C66" s="56" t="s">
        <v>9</v>
      </c>
      <c r="D66" s="56" t="s">
        <v>10</v>
      </c>
      <c r="E66" s="56" t="s">
        <v>11</v>
      </c>
      <c r="F66" s="56" t="s">
        <v>12</v>
      </c>
      <c r="G66" s="56" t="s">
        <v>13</v>
      </c>
      <c r="H66" s="56" t="s">
        <v>14</v>
      </c>
      <c r="I66" s="56" t="s">
        <v>15</v>
      </c>
      <c r="J66" s="56" t="s">
        <v>16</v>
      </c>
      <c r="K66" s="56" t="s">
        <v>17</v>
      </c>
      <c r="L66" s="56" t="s">
        <v>18</v>
      </c>
      <c r="M66" s="56" t="s">
        <v>19</v>
      </c>
    </row>
    <row r="67" spans="1:29" ht="12" thickTop="1" x14ac:dyDescent="0.2">
      <c r="A67" s="38" t="s">
        <v>24</v>
      </c>
      <c r="B67" s="21">
        <f>SUM(B69:B101)</f>
        <v>83650409.484889254</v>
      </c>
      <c r="C67" s="21">
        <f t="shared" ref="C67:M67" si="3">SUM(C69:C101)</f>
        <v>82582339.398515463</v>
      </c>
      <c r="D67" s="21">
        <f t="shared" si="3"/>
        <v>81068932.345801517</v>
      </c>
      <c r="E67" s="21">
        <f t="shared" si="3"/>
        <v>81146503.098801866</v>
      </c>
      <c r="F67" s="21">
        <f t="shared" si="3"/>
        <v>94225318.523808181</v>
      </c>
      <c r="G67" s="21">
        <f t="shared" si="3"/>
        <v>92938542.359948874</v>
      </c>
      <c r="H67" s="21">
        <f t="shared" si="3"/>
        <v>92531115.212348968</v>
      </c>
      <c r="I67" s="21">
        <f t="shared" si="3"/>
        <v>96474352.873323172</v>
      </c>
      <c r="J67" s="21">
        <f t="shared" si="3"/>
        <v>96979250.141529143</v>
      </c>
      <c r="K67" s="21">
        <f t="shared" si="3"/>
        <v>97750025.417181015</v>
      </c>
      <c r="L67" s="21">
        <f t="shared" si="3"/>
        <v>98775476.112332284</v>
      </c>
      <c r="M67" s="21">
        <f t="shared" si="3"/>
        <v>99253042.762252077</v>
      </c>
    </row>
    <row r="68" spans="1:29" x14ac:dyDescent="0.2">
      <c r="A68" s="12"/>
      <c r="B68" s="16"/>
      <c r="C68" s="16"/>
      <c r="D68" s="16"/>
      <c r="E68" s="16"/>
      <c r="F68" s="16"/>
      <c r="G68" s="16"/>
      <c r="H68" s="16"/>
      <c r="I68" s="16"/>
    </row>
    <row r="69" spans="1:29" x14ac:dyDescent="0.2">
      <c r="A69" s="18" t="s">
        <v>25</v>
      </c>
      <c r="B69" s="16">
        <v>63696.114086984977</v>
      </c>
      <c r="C69" s="16">
        <v>64136.611187973322</v>
      </c>
      <c r="D69" s="16">
        <v>62264.782609302405</v>
      </c>
      <c r="E69" s="16">
        <v>60935.061844798365</v>
      </c>
      <c r="F69" s="16">
        <v>61365.211897289606</v>
      </c>
      <c r="G69" s="16">
        <v>61774.873887534122</v>
      </c>
      <c r="H69" s="16">
        <v>62186.715042091186</v>
      </c>
      <c r="I69" s="16">
        <v>62558.145115290565</v>
      </c>
      <c r="J69" s="16">
        <v>59220</v>
      </c>
      <c r="K69" s="16">
        <v>59504.53873728164</v>
      </c>
      <c r="L69" s="16">
        <v>59906.17852475962</v>
      </c>
      <c r="M69" s="16">
        <v>59976.876443639616</v>
      </c>
    </row>
    <row r="70" spans="1:29" x14ac:dyDescent="0.2">
      <c r="A70" s="18" t="s">
        <v>26</v>
      </c>
      <c r="B70" s="16">
        <v>8548767.3551399913</v>
      </c>
      <c r="C70" s="16">
        <v>8556295.8036093935</v>
      </c>
      <c r="D70" s="16">
        <v>8445826.486113457</v>
      </c>
      <c r="E70" s="16">
        <v>8386782.2662106613</v>
      </c>
      <c r="F70" s="16">
        <v>8633201.2357981578</v>
      </c>
      <c r="G70" s="16">
        <v>8610813.5616224613</v>
      </c>
      <c r="H70" s="16">
        <v>8796113.699827496</v>
      </c>
      <c r="I70" s="16">
        <v>11282037.435792696</v>
      </c>
      <c r="J70" s="16">
        <v>11418509</v>
      </c>
      <c r="K70" s="16">
        <v>11353855.408270122</v>
      </c>
      <c r="L70" s="16">
        <v>11306705.390520943</v>
      </c>
      <c r="M70" s="16">
        <v>11418583.161558481</v>
      </c>
    </row>
    <row r="71" spans="1:29" x14ac:dyDescent="0.2">
      <c r="A71" s="18" t="s">
        <v>27</v>
      </c>
      <c r="B71" s="16">
        <v>42.263207953999995</v>
      </c>
      <c r="C71" s="16">
        <v>42.366462027000004</v>
      </c>
      <c r="D71" s="16">
        <v>42.675425072000003</v>
      </c>
      <c r="E71" s="16">
        <v>42.932500808999997</v>
      </c>
      <c r="F71" s="16">
        <v>43.25548160799999</v>
      </c>
      <c r="G71" s="16">
        <v>43.557274903</v>
      </c>
      <c r="H71" s="16">
        <v>47.11529808600001</v>
      </c>
      <c r="I71" s="16">
        <v>7278.5900474100008</v>
      </c>
      <c r="J71" s="16">
        <v>9870</v>
      </c>
      <c r="K71" s="16">
        <v>9931.3488158129985</v>
      </c>
      <c r="L71" s="16">
        <v>9991.6363140649992</v>
      </c>
      <c r="M71" s="16">
        <v>10289.881713811001</v>
      </c>
    </row>
    <row r="72" spans="1:29" x14ac:dyDescent="0.2">
      <c r="A72" s="18" t="s">
        <v>65</v>
      </c>
      <c r="B72" s="16">
        <v>0</v>
      </c>
      <c r="C72" s="16">
        <v>0</v>
      </c>
      <c r="D72" s="16">
        <v>0</v>
      </c>
      <c r="E72" s="16">
        <v>0</v>
      </c>
      <c r="F72" s="16">
        <v>0</v>
      </c>
      <c r="G72" s="16">
        <v>0</v>
      </c>
      <c r="H72" s="16">
        <v>0</v>
      </c>
      <c r="I72" s="16">
        <v>0</v>
      </c>
      <c r="J72" s="16">
        <v>0</v>
      </c>
      <c r="K72" s="16">
        <v>0</v>
      </c>
      <c r="L72" s="16">
        <v>0</v>
      </c>
      <c r="M72" s="16">
        <v>33465.069000000003</v>
      </c>
    </row>
    <row r="73" spans="1:29" x14ac:dyDescent="0.2">
      <c r="A73" s="18" t="s">
        <v>28</v>
      </c>
      <c r="B73" s="16">
        <v>2267651.8955900003</v>
      </c>
      <c r="C73" s="16">
        <v>730024.35424000002</v>
      </c>
      <c r="D73" s="16">
        <v>760524.10142999992</v>
      </c>
      <c r="E73" s="16">
        <v>768647.66128999996</v>
      </c>
      <c r="F73" s="16">
        <v>2088121.9943847351</v>
      </c>
      <c r="G73" s="16">
        <v>2024516.6132565672</v>
      </c>
      <c r="H73" s="16">
        <v>1961006.184576482</v>
      </c>
      <c r="I73" s="16">
        <v>1979149.0003830644</v>
      </c>
      <c r="J73" s="16">
        <v>1960637</v>
      </c>
      <c r="K73" s="16">
        <v>1967441.6001946146</v>
      </c>
      <c r="L73" s="16">
        <v>1963461.9722595187</v>
      </c>
      <c r="M73" s="16">
        <v>1947978.0856999999</v>
      </c>
    </row>
    <row r="74" spans="1:29" x14ac:dyDescent="0.2">
      <c r="A74" s="18" t="s">
        <v>29</v>
      </c>
      <c r="B74" s="16">
        <v>0</v>
      </c>
      <c r="C74" s="16">
        <v>74542.735491584986</v>
      </c>
      <c r="D74" s="16">
        <v>81647.389202027</v>
      </c>
      <c r="E74" s="16">
        <v>67884.892550923003</v>
      </c>
      <c r="F74" s="16">
        <v>33285.761386712002</v>
      </c>
      <c r="G74" s="16">
        <v>73119.875993844005</v>
      </c>
      <c r="H74" s="16">
        <v>94599.012977607999</v>
      </c>
      <c r="I74" s="16">
        <v>114901.60548682899</v>
      </c>
      <c r="J74" s="16">
        <v>102121</v>
      </c>
      <c r="K74" s="16">
        <v>82768.235052289005</v>
      </c>
      <c r="L74" s="16">
        <v>103398.39118883401</v>
      </c>
      <c r="M74" s="16">
        <v>112475.054584146</v>
      </c>
    </row>
    <row r="75" spans="1:29" x14ac:dyDescent="0.2">
      <c r="A75" s="18" t="s">
        <v>30</v>
      </c>
      <c r="B75" s="16">
        <v>479008.47749999998</v>
      </c>
      <c r="C75" s="16">
        <v>503640.96792999998</v>
      </c>
      <c r="D75" s="16">
        <v>539348.34141852497</v>
      </c>
      <c r="E75" s="16">
        <v>559349.84236000001</v>
      </c>
      <c r="F75" s="16">
        <v>569079.89191999997</v>
      </c>
      <c r="G75" s="16">
        <v>590182.78395000007</v>
      </c>
      <c r="H75" s="16">
        <v>645553.59441000002</v>
      </c>
      <c r="I75" s="16">
        <v>668807.80813000002</v>
      </c>
      <c r="J75" s="16">
        <v>685214.36285999999</v>
      </c>
      <c r="K75" s="16">
        <v>700752.06801000005</v>
      </c>
      <c r="L75" s="16">
        <v>712852.22771000001</v>
      </c>
      <c r="M75" s="16">
        <v>757136.32798000006</v>
      </c>
    </row>
    <row r="76" spans="1:29" x14ac:dyDescent="0.2">
      <c r="A76" s="18" t="s">
        <v>31</v>
      </c>
      <c r="B76" s="16">
        <v>17641581.041409999</v>
      </c>
      <c r="C76" s="16">
        <v>17775132.760930002</v>
      </c>
      <c r="D76" s="16">
        <v>17934149.58436</v>
      </c>
      <c r="E76" s="16">
        <v>18065900.833659999</v>
      </c>
      <c r="F76" s="16">
        <v>18295244.444119997</v>
      </c>
      <c r="G76" s="16">
        <v>18506717.868939999</v>
      </c>
      <c r="H76" s="16">
        <v>18821556.139900003</v>
      </c>
      <c r="I76" s="16">
        <v>18978700.06168</v>
      </c>
      <c r="J76" s="16">
        <v>19101688.799550001</v>
      </c>
      <c r="K76" s="16">
        <v>19237336.73511</v>
      </c>
      <c r="L76" s="16">
        <v>19360041.4582</v>
      </c>
      <c r="M76" s="16">
        <v>19478429.967250001</v>
      </c>
    </row>
    <row r="77" spans="1:29" x14ac:dyDescent="0.2">
      <c r="A77" s="18" t="s">
        <v>32</v>
      </c>
      <c r="B77" s="16">
        <v>27313952.227060001</v>
      </c>
      <c r="C77" s="16">
        <v>27658700.475450002</v>
      </c>
      <c r="D77" s="16">
        <v>26030496.720229998</v>
      </c>
      <c r="E77" s="16">
        <v>25842015.84042</v>
      </c>
      <c r="F77" s="16">
        <v>36981735.988629997</v>
      </c>
      <c r="G77" s="16">
        <v>35967311.615110002</v>
      </c>
      <c r="H77" s="16">
        <v>35073394.275109999</v>
      </c>
      <c r="I77" s="16">
        <v>36014627.300999999</v>
      </c>
      <c r="J77" s="16">
        <v>36229317.777099997</v>
      </c>
      <c r="K77" s="16">
        <v>36401399.658230007</v>
      </c>
      <c r="L77" s="16">
        <v>36470404.56876</v>
      </c>
      <c r="M77" s="16">
        <v>36530080.810669996</v>
      </c>
    </row>
    <row r="78" spans="1:29" x14ac:dyDescent="0.2">
      <c r="A78" s="18" t="s">
        <v>33</v>
      </c>
      <c r="B78" s="16">
        <v>1290634.3089999999</v>
      </c>
      <c r="C78" s="16">
        <v>1309360.0653199998</v>
      </c>
      <c r="D78" s="16">
        <v>1328336.1635399999</v>
      </c>
      <c r="E78" s="16">
        <v>1345546.76403</v>
      </c>
      <c r="F78" s="16">
        <v>1365647.43655</v>
      </c>
      <c r="G78" s="16">
        <v>1384653.8329700001</v>
      </c>
      <c r="H78" s="16">
        <v>1349682.1018000001</v>
      </c>
      <c r="I78" s="16">
        <v>1368650.9275400001</v>
      </c>
      <c r="J78" s="16">
        <v>1039894.3274600001</v>
      </c>
      <c r="K78" s="16">
        <v>1053285.8765700001</v>
      </c>
      <c r="L78" s="16">
        <v>1030548.44796</v>
      </c>
      <c r="M78" s="16">
        <v>914143.31505000009</v>
      </c>
    </row>
    <row r="79" spans="1:29" x14ac:dyDescent="0.2">
      <c r="A79" s="18" t="s">
        <v>34</v>
      </c>
      <c r="B79" s="16">
        <v>675139.16887000005</v>
      </c>
      <c r="C79" s="16">
        <v>648536.79846000008</v>
      </c>
      <c r="D79" s="16">
        <v>605496.17224999995</v>
      </c>
      <c r="E79" s="16">
        <v>567488.68309000006</v>
      </c>
      <c r="F79" s="16">
        <v>560863.63466999994</v>
      </c>
      <c r="G79" s="16">
        <v>531329.81845999998</v>
      </c>
      <c r="H79" s="16">
        <v>538268.97723000008</v>
      </c>
      <c r="I79" s="16">
        <v>545834.01215999993</v>
      </c>
      <c r="J79" s="16">
        <v>544786.75613999995</v>
      </c>
      <c r="K79" s="16">
        <v>500187.44769999996</v>
      </c>
      <c r="L79" s="16">
        <v>506289.22008</v>
      </c>
      <c r="M79" s="16">
        <v>512355.41254000005</v>
      </c>
    </row>
    <row r="80" spans="1:29" x14ac:dyDescent="0.2">
      <c r="A80" s="18" t="s">
        <v>60</v>
      </c>
      <c r="B80" s="16">
        <v>8526.8281766999989</v>
      </c>
      <c r="C80" s="16">
        <v>8491.4562302699997</v>
      </c>
      <c r="D80" s="16">
        <v>7390.9814454299994</v>
      </c>
      <c r="E80" s="16">
        <v>8280.3050230500012</v>
      </c>
      <c r="F80" s="16">
        <v>24693.115423939569</v>
      </c>
      <c r="G80" s="16">
        <v>24452.551026418278</v>
      </c>
      <c r="H80" s="16">
        <v>24227.954621459419</v>
      </c>
      <c r="I80" s="16">
        <v>25037.084925522275</v>
      </c>
      <c r="J80" s="16">
        <v>256374</v>
      </c>
      <c r="K80" s="16">
        <v>266822.60643166606</v>
      </c>
      <c r="L80" s="16">
        <v>535102.53428403591</v>
      </c>
      <c r="M80" s="16">
        <v>538902.77229578292</v>
      </c>
    </row>
    <row r="81" spans="1:13" x14ac:dyDescent="0.2">
      <c r="A81" s="18" t="s">
        <v>61</v>
      </c>
      <c r="B81" s="16">
        <v>889.09746793600004</v>
      </c>
      <c r="C81" s="16">
        <v>886.27140487999998</v>
      </c>
      <c r="D81" s="16">
        <v>871.82418387200005</v>
      </c>
      <c r="E81" s="16">
        <v>906.41314864000003</v>
      </c>
      <c r="F81" s="16">
        <v>921.57506259199999</v>
      </c>
      <c r="G81" s="16">
        <v>913.25732142400011</v>
      </c>
      <c r="H81" s="16">
        <v>437.65753945599999</v>
      </c>
      <c r="I81" s="16">
        <v>452.22662944000001</v>
      </c>
      <c r="J81" s="16">
        <v>455</v>
      </c>
      <c r="K81" s="16">
        <v>478.86829607999999</v>
      </c>
      <c r="L81" s="16">
        <v>494.33879513599993</v>
      </c>
      <c r="M81" s="16">
        <v>498.49860312000004</v>
      </c>
    </row>
    <row r="82" spans="1:13" x14ac:dyDescent="0.2">
      <c r="A82" s="18" t="s">
        <v>62</v>
      </c>
      <c r="B82" s="16">
        <v>7468564.578110001</v>
      </c>
      <c r="C82" s="16">
        <v>7360628.2290500002</v>
      </c>
      <c r="D82" s="16">
        <v>7306911.1786100008</v>
      </c>
      <c r="E82" s="16">
        <v>7381544.3421800006</v>
      </c>
      <c r="F82" s="16">
        <v>7499771.5372000001</v>
      </c>
      <c r="G82" s="16">
        <v>7425938.2926000003</v>
      </c>
      <c r="H82" s="16">
        <v>7358200.9622799996</v>
      </c>
      <c r="I82" s="16">
        <v>7597095.2110399995</v>
      </c>
      <c r="J82" s="16">
        <v>7718450.5359800002</v>
      </c>
      <c r="K82" s="16">
        <v>7779664.1770699993</v>
      </c>
      <c r="L82" s="16">
        <v>7985872.1410299996</v>
      </c>
      <c r="M82" s="16">
        <v>7968756.0658100005</v>
      </c>
    </row>
    <row r="83" spans="1:13" x14ac:dyDescent="0.2">
      <c r="A83" s="18" t="s">
        <v>66</v>
      </c>
      <c r="B83" s="16">
        <v>0</v>
      </c>
      <c r="C83" s="16">
        <v>0</v>
      </c>
      <c r="D83" s="16">
        <v>0</v>
      </c>
      <c r="E83" s="16">
        <v>0</v>
      </c>
      <c r="F83" s="16">
        <v>0</v>
      </c>
      <c r="G83" s="16">
        <v>0</v>
      </c>
      <c r="H83" s="16">
        <v>0</v>
      </c>
      <c r="I83" s="16">
        <v>0</v>
      </c>
      <c r="J83" s="16">
        <v>0</v>
      </c>
      <c r="K83" s="16">
        <v>350908.57987312594</v>
      </c>
      <c r="L83" s="16">
        <v>362602.12926271401</v>
      </c>
      <c r="M83" s="16">
        <v>365800.80771709204</v>
      </c>
    </row>
    <row r="84" spans="1:13" x14ac:dyDescent="0.2">
      <c r="A84" s="18" t="s">
        <v>38</v>
      </c>
      <c r="B84" s="16">
        <v>0</v>
      </c>
      <c r="C84" s="16">
        <v>0</v>
      </c>
      <c r="D84" s="16">
        <v>0</v>
      </c>
      <c r="E84" s="16">
        <v>0</v>
      </c>
      <c r="F84" s="16">
        <v>0</v>
      </c>
      <c r="G84" s="16">
        <v>0</v>
      </c>
      <c r="H84" s="16">
        <v>0</v>
      </c>
      <c r="I84" s="16">
        <v>0</v>
      </c>
      <c r="J84" s="16">
        <v>0</v>
      </c>
      <c r="K84" s="16">
        <v>0</v>
      </c>
      <c r="L84" s="16">
        <v>0</v>
      </c>
      <c r="M84" s="16">
        <v>0</v>
      </c>
    </row>
    <row r="85" spans="1:13" x14ac:dyDescent="0.2">
      <c r="A85" s="18" t="s">
        <v>39</v>
      </c>
      <c r="B85" s="16">
        <v>0</v>
      </c>
      <c r="C85" s="16">
        <v>0</v>
      </c>
      <c r="D85" s="16">
        <v>0</v>
      </c>
      <c r="E85" s="16">
        <v>0</v>
      </c>
      <c r="F85" s="16">
        <v>0</v>
      </c>
      <c r="G85" s="16">
        <v>0</v>
      </c>
      <c r="H85" s="16">
        <v>0</v>
      </c>
      <c r="I85" s="16">
        <v>0</v>
      </c>
      <c r="J85" s="16">
        <v>0</v>
      </c>
      <c r="K85" s="16">
        <v>0</v>
      </c>
      <c r="L85" s="16">
        <v>0</v>
      </c>
      <c r="M85" s="16">
        <v>0</v>
      </c>
    </row>
    <row r="86" spans="1:13" x14ac:dyDescent="0.2">
      <c r="A86" s="18" t="s">
        <v>40</v>
      </c>
      <c r="B86" s="16">
        <v>0</v>
      </c>
      <c r="C86" s="16">
        <v>0</v>
      </c>
      <c r="D86" s="16">
        <v>0</v>
      </c>
      <c r="E86" s="16">
        <v>0</v>
      </c>
      <c r="F86" s="16">
        <v>0</v>
      </c>
      <c r="G86" s="16">
        <v>0</v>
      </c>
      <c r="H86" s="16">
        <v>0</v>
      </c>
      <c r="I86" s="16">
        <v>0</v>
      </c>
      <c r="J86" s="16">
        <v>0</v>
      </c>
      <c r="K86" s="16">
        <v>0</v>
      </c>
      <c r="L86" s="16">
        <v>0</v>
      </c>
      <c r="M86" s="16">
        <v>0</v>
      </c>
    </row>
    <row r="87" spans="1:13" x14ac:dyDescent="0.2">
      <c r="A87" s="18" t="s">
        <v>41</v>
      </c>
      <c r="B87" s="16">
        <v>2037060.2021700002</v>
      </c>
      <c r="C87" s="16">
        <v>2042074.6874899999</v>
      </c>
      <c r="D87" s="16">
        <v>2058899.17506</v>
      </c>
      <c r="E87" s="16">
        <v>2062681.4937400001</v>
      </c>
      <c r="F87" s="16">
        <v>2066598.0975900001</v>
      </c>
      <c r="G87" s="16">
        <v>2071663.5968300002</v>
      </c>
      <c r="H87" s="16">
        <v>2074876.7466800001</v>
      </c>
      <c r="I87" s="16">
        <v>2078460.66478</v>
      </c>
      <c r="J87" s="16">
        <v>2082005.9032600001</v>
      </c>
      <c r="K87" s="16">
        <v>2083726.1340999999</v>
      </c>
      <c r="L87" s="16">
        <v>2383261.2514500003</v>
      </c>
      <c r="M87" s="16">
        <v>2386385.7060400001</v>
      </c>
    </row>
    <row r="88" spans="1:13" x14ac:dyDescent="0.2">
      <c r="A88" s="18" t="s">
        <v>42</v>
      </c>
      <c r="B88" s="16">
        <v>1264314.2509611011</v>
      </c>
      <c r="C88" s="16">
        <v>1230018.7716428051</v>
      </c>
      <c r="D88" s="16">
        <v>1246505.1394001232</v>
      </c>
      <c r="E88" s="16">
        <v>1362841.3118600002</v>
      </c>
      <c r="F88" s="16">
        <v>1288935.5614480779</v>
      </c>
      <c r="G88" s="16">
        <v>1302309.3384499999</v>
      </c>
      <c r="H88" s="16">
        <v>1331072.2328899999</v>
      </c>
      <c r="I88" s="16">
        <v>1321895.3166636159</v>
      </c>
      <c r="J88" s="16">
        <v>1292898.0773591814</v>
      </c>
      <c r="K88" s="16">
        <v>1449509.2161900001</v>
      </c>
      <c r="L88" s="16">
        <v>1528347.1546054294</v>
      </c>
      <c r="M88" s="16">
        <v>1782745.7678736753</v>
      </c>
    </row>
    <row r="89" spans="1:13" x14ac:dyDescent="0.2">
      <c r="A89" s="18" t="s">
        <v>43</v>
      </c>
      <c r="B89" s="16">
        <v>0</v>
      </c>
      <c r="C89" s="16">
        <v>0</v>
      </c>
      <c r="D89" s="16">
        <v>0</v>
      </c>
      <c r="E89" s="16">
        <v>0</v>
      </c>
      <c r="F89" s="16">
        <v>0</v>
      </c>
      <c r="G89" s="16">
        <v>0</v>
      </c>
      <c r="H89" s="16">
        <v>0</v>
      </c>
      <c r="I89" s="16">
        <v>0</v>
      </c>
      <c r="J89" s="16">
        <v>0</v>
      </c>
      <c r="K89" s="16">
        <v>0</v>
      </c>
      <c r="L89" s="16">
        <v>0</v>
      </c>
      <c r="M89" s="16">
        <v>0</v>
      </c>
    </row>
    <row r="90" spans="1:13" x14ac:dyDescent="0.2">
      <c r="A90" s="18" t="s">
        <v>44</v>
      </c>
      <c r="B90" s="16">
        <v>0</v>
      </c>
      <c r="C90" s="16">
        <v>0</v>
      </c>
      <c r="D90" s="16">
        <v>0</v>
      </c>
      <c r="E90" s="16">
        <v>0</v>
      </c>
      <c r="F90" s="16">
        <v>0</v>
      </c>
      <c r="G90" s="16">
        <v>0</v>
      </c>
      <c r="H90" s="16">
        <v>0</v>
      </c>
      <c r="I90" s="16">
        <v>0</v>
      </c>
      <c r="J90" s="16">
        <v>0</v>
      </c>
      <c r="K90" s="16">
        <v>0</v>
      </c>
      <c r="L90" s="16">
        <v>0</v>
      </c>
      <c r="M90" s="16">
        <v>0</v>
      </c>
    </row>
    <row r="91" spans="1:13" x14ac:dyDescent="0.2">
      <c r="A91" s="18" t="s">
        <v>45</v>
      </c>
      <c r="B91" s="16">
        <v>558481.98429999989</v>
      </c>
      <c r="C91" s="16">
        <v>551205.79075000004</v>
      </c>
      <c r="D91" s="16">
        <v>548027.35525999998</v>
      </c>
      <c r="E91" s="16">
        <v>549370.48981000006</v>
      </c>
      <c r="F91" s="16">
        <v>558919.11751000001</v>
      </c>
      <c r="G91" s="16">
        <v>554136.13020000001</v>
      </c>
      <c r="H91" s="16">
        <v>549818.54378999991</v>
      </c>
      <c r="I91" s="16">
        <v>568431.50872000004</v>
      </c>
      <c r="J91" s="16">
        <v>578262.24981000007</v>
      </c>
      <c r="K91" s="16">
        <v>580594.91686</v>
      </c>
      <c r="L91" s="16">
        <v>599615.9661800001</v>
      </c>
      <c r="M91" s="16">
        <v>602098.26841000002</v>
      </c>
    </row>
    <row r="92" spans="1:13" x14ac:dyDescent="0.2">
      <c r="A92" s="18" t="s">
        <v>46</v>
      </c>
      <c r="B92" s="16">
        <v>0</v>
      </c>
      <c r="C92" s="16">
        <v>0</v>
      </c>
      <c r="D92" s="16">
        <v>0</v>
      </c>
      <c r="E92" s="16">
        <v>0</v>
      </c>
      <c r="F92" s="16">
        <v>0</v>
      </c>
      <c r="G92" s="16">
        <v>0</v>
      </c>
      <c r="H92" s="16">
        <v>0</v>
      </c>
      <c r="I92" s="16">
        <v>0</v>
      </c>
      <c r="J92" s="16">
        <v>0</v>
      </c>
      <c r="K92" s="16">
        <v>0</v>
      </c>
      <c r="L92" s="16">
        <v>0</v>
      </c>
      <c r="M92" s="16">
        <v>0</v>
      </c>
    </row>
    <row r="93" spans="1:13" x14ac:dyDescent="0.2">
      <c r="A93" s="18" t="s">
        <v>47</v>
      </c>
      <c r="B93" s="16">
        <v>10425626.43448</v>
      </c>
      <c r="C93" s="16">
        <v>10501735.74392</v>
      </c>
      <c r="D93" s="16">
        <v>10576567.49306</v>
      </c>
      <c r="E93" s="16">
        <v>10643404.02094</v>
      </c>
      <c r="F93" s="16">
        <v>10720779.126950001</v>
      </c>
      <c r="G93" s="16">
        <v>10690080.696909999</v>
      </c>
      <c r="H93" s="16">
        <v>10760314.11349</v>
      </c>
      <c r="I93" s="16">
        <v>10834628.771579999</v>
      </c>
      <c r="J93" s="16">
        <v>10927214.23175</v>
      </c>
      <c r="K93" s="16">
        <v>10999046.436180001</v>
      </c>
      <c r="L93" s="16">
        <v>11042465.617219999</v>
      </c>
      <c r="M93" s="16">
        <v>11109348.272389999</v>
      </c>
    </row>
    <row r="94" spans="1:13" x14ac:dyDescent="0.2">
      <c r="A94" s="18" t="s">
        <v>48</v>
      </c>
      <c r="B94" s="16">
        <v>0</v>
      </c>
      <c r="C94" s="16">
        <v>0</v>
      </c>
      <c r="D94" s="16">
        <v>0</v>
      </c>
      <c r="E94" s="16">
        <v>0</v>
      </c>
      <c r="F94" s="16">
        <v>0</v>
      </c>
      <c r="G94" s="16">
        <v>0</v>
      </c>
      <c r="H94" s="16">
        <v>0</v>
      </c>
      <c r="I94" s="16">
        <v>0</v>
      </c>
      <c r="J94" s="16">
        <v>0</v>
      </c>
      <c r="K94" s="16">
        <v>0</v>
      </c>
      <c r="L94" s="16">
        <v>0</v>
      </c>
      <c r="M94" s="16">
        <v>0</v>
      </c>
    </row>
    <row r="95" spans="1:13" x14ac:dyDescent="0.2">
      <c r="A95" s="18" t="s">
        <v>49</v>
      </c>
      <c r="B95" s="16">
        <v>10017.557769999999</v>
      </c>
      <c r="C95" s="16">
        <v>7861.0030500000003</v>
      </c>
      <c r="D95" s="16">
        <v>7769.0534800000005</v>
      </c>
      <c r="E95" s="16">
        <v>8032.0230499999998</v>
      </c>
      <c r="F95" s="16">
        <v>8121.6468399999994</v>
      </c>
      <c r="G95" s="16">
        <v>8002.2357899999997</v>
      </c>
      <c r="H95" s="16">
        <v>7891.3266900000008</v>
      </c>
      <c r="I95" s="16">
        <v>8107.4181400000007</v>
      </c>
      <c r="J95" s="16">
        <v>8196.5126700000001</v>
      </c>
      <c r="K95" s="16">
        <v>8488.0225900000005</v>
      </c>
      <c r="L95" s="16">
        <v>8711.7678000000014</v>
      </c>
      <c r="M95" s="16">
        <v>8694.3315000000002</v>
      </c>
    </row>
    <row r="96" spans="1:13" x14ac:dyDescent="0.2">
      <c r="A96" s="18" t="s">
        <v>50</v>
      </c>
      <c r="B96" s="16">
        <v>0</v>
      </c>
      <c r="C96" s="16">
        <v>0</v>
      </c>
      <c r="D96" s="16">
        <v>0</v>
      </c>
      <c r="E96" s="16">
        <v>0</v>
      </c>
      <c r="F96" s="16">
        <v>0</v>
      </c>
      <c r="G96" s="16">
        <v>0</v>
      </c>
      <c r="H96" s="16">
        <v>0</v>
      </c>
      <c r="I96" s="16">
        <v>0</v>
      </c>
      <c r="J96" s="16">
        <v>0</v>
      </c>
      <c r="K96" s="16">
        <v>0</v>
      </c>
      <c r="L96" s="16">
        <v>0</v>
      </c>
      <c r="M96" s="16">
        <v>0</v>
      </c>
    </row>
    <row r="97" spans="1:13" x14ac:dyDescent="0.2">
      <c r="A97" s="18" t="s">
        <v>51</v>
      </c>
      <c r="B97" s="16">
        <v>478267.65958859236</v>
      </c>
      <c r="C97" s="16">
        <v>452630.47589651856</v>
      </c>
      <c r="D97" s="16">
        <v>426463.69872369926</v>
      </c>
      <c r="E97" s="16">
        <v>399460.92109299282</v>
      </c>
      <c r="F97" s="16">
        <v>371953.89094505459</v>
      </c>
      <c r="G97" s="16">
        <v>343935.85935573187</v>
      </c>
      <c r="H97" s="16">
        <v>315221.85819627438</v>
      </c>
      <c r="I97" s="16">
        <v>286016.03764929628</v>
      </c>
      <c r="J97" s="16">
        <v>256312.28059000001</v>
      </c>
      <c r="K97" s="16">
        <v>226018.77289999998</v>
      </c>
      <c r="L97" s="16">
        <v>195238.18828682616</v>
      </c>
      <c r="M97" s="16">
        <v>163964.77911234781</v>
      </c>
    </row>
    <row r="98" spans="1:13" x14ac:dyDescent="0.2">
      <c r="A98" s="18" t="s">
        <v>67</v>
      </c>
      <c r="B98" s="16">
        <v>0</v>
      </c>
      <c r="C98" s="16">
        <v>0</v>
      </c>
      <c r="D98" s="16">
        <v>0</v>
      </c>
      <c r="E98" s="16">
        <v>0</v>
      </c>
      <c r="F98" s="16">
        <v>0</v>
      </c>
      <c r="G98" s="16">
        <v>0</v>
      </c>
      <c r="H98" s="16">
        <v>0</v>
      </c>
      <c r="I98" s="16">
        <v>0</v>
      </c>
      <c r="J98" s="16">
        <v>0</v>
      </c>
      <c r="K98" s="16">
        <v>0</v>
      </c>
      <c r="L98" s="16">
        <v>0</v>
      </c>
      <c r="M98" s="16">
        <v>0</v>
      </c>
    </row>
    <row r="99" spans="1:13" x14ac:dyDescent="0.2">
      <c r="A99" s="18" t="s">
        <v>68</v>
      </c>
      <c r="B99" s="16">
        <v>62087.19</v>
      </c>
      <c r="C99" s="16">
        <v>70289.919999999998</v>
      </c>
      <c r="D99" s="16">
        <v>66289.919999999998</v>
      </c>
      <c r="E99" s="16">
        <v>70801</v>
      </c>
      <c r="F99" s="16">
        <v>86021</v>
      </c>
      <c r="G99" s="16">
        <v>67489</v>
      </c>
      <c r="H99" s="16">
        <v>67489</v>
      </c>
      <c r="I99" s="16">
        <v>65219.341500000002</v>
      </c>
      <c r="J99" s="16">
        <v>68591.672999999995</v>
      </c>
      <c r="K99" s="16">
        <v>63108.17</v>
      </c>
      <c r="L99" s="16">
        <v>61911.586580000003</v>
      </c>
      <c r="M99" s="16">
        <v>56286.316449999998</v>
      </c>
    </row>
    <row r="100" spans="1:13" x14ac:dyDescent="0.2">
      <c r="A100" s="18" t="s">
        <v>69</v>
      </c>
      <c r="B100" s="16">
        <v>3056100.85</v>
      </c>
      <c r="C100" s="16">
        <v>3036104.11</v>
      </c>
      <c r="D100" s="16">
        <v>3035104.11</v>
      </c>
      <c r="E100" s="16">
        <v>2994586</v>
      </c>
      <c r="F100" s="16">
        <v>3010015</v>
      </c>
      <c r="G100" s="16">
        <v>2681053</v>
      </c>
      <c r="H100" s="16">
        <v>2681053</v>
      </c>
      <c r="I100" s="16">
        <v>2636252.1967600002</v>
      </c>
      <c r="J100" s="16">
        <v>2601384.7230000002</v>
      </c>
      <c r="K100" s="16">
        <v>2523287.04</v>
      </c>
      <c r="L100" s="16">
        <v>2477267.5680999998</v>
      </c>
      <c r="M100" s="16">
        <v>2390646.6006800001</v>
      </c>
    </row>
    <row r="101" spans="1:13" x14ac:dyDescent="0.2">
      <c r="A101" s="18" t="s">
        <v>70</v>
      </c>
      <c r="B101" s="16">
        <v>0</v>
      </c>
      <c r="C101" s="16">
        <v>0</v>
      </c>
      <c r="D101" s="16">
        <v>0</v>
      </c>
      <c r="E101" s="16">
        <v>0</v>
      </c>
      <c r="F101" s="16">
        <v>0</v>
      </c>
      <c r="G101" s="16">
        <v>18104</v>
      </c>
      <c r="H101" s="16">
        <v>18104</v>
      </c>
      <c r="I101" s="16">
        <v>30212.207600000002</v>
      </c>
      <c r="J101" s="16">
        <v>37845.930999999997</v>
      </c>
      <c r="K101" s="16">
        <v>51909.56</v>
      </c>
      <c r="L101" s="16">
        <v>70986.377219999995</v>
      </c>
      <c r="M101" s="16">
        <v>104000.61288</v>
      </c>
    </row>
    <row r="102" spans="1:13" x14ac:dyDescent="0.2">
      <c r="A102" s="18"/>
      <c r="B102" s="16"/>
      <c r="C102" s="16"/>
      <c r="D102" s="16"/>
      <c r="E102" s="16"/>
      <c r="F102" s="16"/>
      <c r="G102" s="16"/>
      <c r="H102" s="16"/>
      <c r="I102" s="16"/>
      <c r="J102" s="16"/>
      <c r="K102" s="16"/>
      <c r="L102" s="16"/>
      <c r="M102" s="16"/>
    </row>
    <row r="103" spans="1:13" x14ac:dyDescent="0.2">
      <c r="A103" s="18" t="s">
        <v>52</v>
      </c>
      <c r="B103" s="16">
        <f>SUM(B105:B111)</f>
        <v>274471504.08153415</v>
      </c>
      <c r="C103" s="16">
        <f t="shared" ref="C103:M103" si="4">SUM(C105:C111)</f>
        <v>280665612.04467672</v>
      </c>
      <c r="D103" s="16">
        <f t="shared" si="4"/>
        <v>289578757.41624063</v>
      </c>
      <c r="E103" s="16">
        <f t="shared" si="4"/>
        <v>295621531.97260559</v>
      </c>
      <c r="F103" s="16">
        <f t="shared" si="4"/>
        <v>294296126.0237574</v>
      </c>
      <c r="G103" s="16">
        <f t="shared" si="4"/>
        <v>300316370.81960237</v>
      </c>
      <c r="H103" s="16">
        <f t="shared" si="4"/>
        <v>302878823.54747826</v>
      </c>
      <c r="I103" s="16">
        <f t="shared" si="4"/>
        <v>299246856.62243348</v>
      </c>
      <c r="J103" s="16">
        <f t="shared" si="4"/>
        <v>305801581.52303571</v>
      </c>
      <c r="K103" s="16">
        <f t="shared" si="4"/>
        <v>307424191.4085508</v>
      </c>
      <c r="L103" s="16">
        <f t="shared" si="4"/>
        <v>301838370.34798545</v>
      </c>
      <c r="M103" s="16">
        <f t="shared" si="4"/>
        <v>302324706.09913862</v>
      </c>
    </row>
    <row r="104" spans="1:13" x14ac:dyDescent="0.2">
      <c r="A104" s="12"/>
      <c r="B104" s="16"/>
      <c r="C104" s="16"/>
      <c r="D104" s="16"/>
      <c r="E104" s="16"/>
      <c r="F104" s="16"/>
      <c r="G104" s="16"/>
      <c r="H104" s="16"/>
      <c r="I104" s="16"/>
      <c r="J104" s="16"/>
      <c r="K104" s="16"/>
      <c r="L104" s="16"/>
      <c r="M104" s="16">
        <v>0</v>
      </c>
    </row>
    <row r="105" spans="1:13" x14ac:dyDescent="0.2">
      <c r="A105" s="18" t="s">
        <v>53</v>
      </c>
      <c r="B105" s="16">
        <v>1345.9758199999999</v>
      </c>
      <c r="C105" s="16">
        <v>44986.173999999992</v>
      </c>
      <c r="D105" s="16">
        <v>49332.419219999996</v>
      </c>
      <c r="E105" s="16">
        <v>49444.374360000002</v>
      </c>
      <c r="F105" s="16">
        <v>25128.84837</v>
      </c>
      <c r="G105" s="16">
        <v>94621.950699999987</v>
      </c>
      <c r="H105" s="16">
        <v>4010.4685800000002</v>
      </c>
      <c r="I105" s="16">
        <v>9622.8276900000019</v>
      </c>
      <c r="J105" s="16">
        <v>26637.62528</v>
      </c>
      <c r="K105" s="16">
        <v>8265.1817800000008</v>
      </c>
      <c r="L105" s="16">
        <v>16146.708349999999</v>
      </c>
      <c r="M105" s="16">
        <v>13527.175590000001</v>
      </c>
    </row>
    <row r="106" spans="1:13" x14ac:dyDescent="0.2">
      <c r="A106" s="18" t="s">
        <v>1</v>
      </c>
      <c r="B106" s="16">
        <v>161715870.55078998</v>
      </c>
      <c r="C106" s="16">
        <v>175934171.74665001</v>
      </c>
      <c r="D106" s="16">
        <v>189781602.36014003</v>
      </c>
      <c r="E106" s="16">
        <v>186330231.64427003</v>
      </c>
      <c r="F106" s="16">
        <v>194760098.83589002</v>
      </c>
      <c r="G106" s="16">
        <v>206642719.92422</v>
      </c>
      <c r="H106" s="16">
        <v>206883068.62077999</v>
      </c>
      <c r="I106" s="16">
        <v>199262004.88725001</v>
      </c>
      <c r="J106" s="16">
        <v>202021701.06816998</v>
      </c>
      <c r="K106" s="16">
        <v>201706144.73931</v>
      </c>
      <c r="L106" s="16">
        <v>202450346.15955999</v>
      </c>
      <c r="M106" s="16">
        <v>204850217.04145002</v>
      </c>
    </row>
    <row r="107" spans="1:13" x14ac:dyDescent="0.2">
      <c r="A107" s="18" t="s">
        <v>0</v>
      </c>
      <c r="B107" s="16">
        <v>42790198.618020006</v>
      </c>
      <c r="C107" s="16">
        <v>47244245.662830003</v>
      </c>
      <c r="D107" s="16">
        <v>56743328.080120005</v>
      </c>
      <c r="E107" s="16">
        <v>64720953.969840005</v>
      </c>
      <c r="F107" s="16">
        <v>61290239.762309998</v>
      </c>
      <c r="G107" s="16">
        <v>65432150.396030001</v>
      </c>
      <c r="H107" s="16">
        <v>68607581.686890006</v>
      </c>
      <c r="I107" s="16">
        <v>72461365.40275</v>
      </c>
      <c r="J107" s="16">
        <v>77352887.142089993</v>
      </c>
      <c r="K107" s="16">
        <v>79521968.664700001</v>
      </c>
      <c r="L107" s="16">
        <v>74508454.217559993</v>
      </c>
      <c r="M107" s="16">
        <v>75438026.360909998</v>
      </c>
    </row>
    <row r="108" spans="1:13" x14ac:dyDescent="0.2">
      <c r="A108" s="18" t="s">
        <v>54</v>
      </c>
      <c r="B108" s="16">
        <v>850482.48390999995</v>
      </c>
      <c r="C108" s="16">
        <v>1720437.07489</v>
      </c>
      <c r="D108" s="16">
        <v>2603206.0427100002</v>
      </c>
      <c r="E108" s="16">
        <v>4301289.4519699998</v>
      </c>
      <c r="F108" s="16">
        <v>4406643.3359800009</v>
      </c>
      <c r="G108" s="16">
        <v>4335643.1251600003</v>
      </c>
      <c r="H108" s="16">
        <v>4641069.9551200001</v>
      </c>
      <c r="I108" s="16">
        <v>5343557.6163900001</v>
      </c>
      <c r="J108" s="16">
        <v>5913473.1929400004</v>
      </c>
      <c r="K108" s="16">
        <v>6453990.34296</v>
      </c>
      <c r="L108" s="16">
        <v>6805325.5657099998</v>
      </c>
      <c r="M108" s="16">
        <v>7022458.4064800004</v>
      </c>
    </row>
    <row r="109" spans="1:13" x14ac:dyDescent="0.2">
      <c r="A109" s="18" t="s">
        <v>55</v>
      </c>
      <c r="B109" s="16">
        <v>27706376.477802716</v>
      </c>
      <c r="C109" s="16">
        <v>27027395.271371234</v>
      </c>
      <c r="D109" s="16">
        <v>25790417.782157507</v>
      </c>
      <c r="E109" s="16">
        <v>25398552.027286399</v>
      </c>
      <c r="F109" s="16">
        <v>24966644.666335352</v>
      </c>
      <c r="G109" s="16">
        <v>23811235.423492372</v>
      </c>
      <c r="H109" s="16">
        <v>22743092.816108227</v>
      </c>
      <c r="I109" s="16">
        <v>22170305.888353467</v>
      </c>
      <c r="J109" s="16">
        <v>20486882.49455576</v>
      </c>
      <c r="K109" s="16">
        <v>19733822.479800787</v>
      </c>
      <c r="L109" s="16">
        <v>18058097.696805492</v>
      </c>
      <c r="M109" s="16">
        <v>15000477.114708601</v>
      </c>
    </row>
    <row r="110" spans="1:13" x14ac:dyDescent="0.2">
      <c r="A110" s="18" t="s">
        <v>56</v>
      </c>
      <c r="B110" s="16">
        <v>0</v>
      </c>
      <c r="C110" s="16">
        <v>0</v>
      </c>
      <c r="D110" s="16">
        <v>0</v>
      </c>
      <c r="E110" s="16">
        <v>0</v>
      </c>
      <c r="F110" s="16">
        <v>0</v>
      </c>
      <c r="G110" s="16">
        <v>0</v>
      </c>
      <c r="H110" s="16">
        <v>0</v>
      </c>
      <c r="I110" s="16">
        <v>0</v>
      </c>
      <c r="J110" s="16">
        <v>0</v>
      </c>
      <c r="K110" s="16">
        <v>0</v>
      </c>
      <c r="L110" s="16">
        <v>0</v>
      </c>
      <c r="M110" s="16">
        <v>0</v>
      </c>
    </row>
    <row r="111" spans="1:13" x14ac:dyDescent="0.2">
      <c r="A111" s="18" t="s">
        <v>57</v>
      </c>
      <c r="B111" s="16">
        <v>41407229.975191452</v>
      </c>
      <c r="C111" s="16">
        <v>28694376.114935499</v>
      </c>
      <c r="D111" s="16">
        <v>14610870.73189315</v>
      </c>
      <c r="E111" s="16">
        <v>14821060.504879201</v>
      </c>
      <c r="F111" s="16">
        <v>8847370.5748720001</v>
      </c>
      <c r="G111" s="16">
        <v>0</v>
      </c>
      <c r="H111" s="16">
        <v>0</v>
      </c>
      <c r="I111" s="16">
        <v>0</v>
      </c>
      <c r="J111" s="16">
        <v>0</v>
      </c>
      <c r="K111" s="16">
        <v>0</v>
      </c>
      <c r="L111" s="16">
        <v>0</v>
      </c>
      <c r="M111" s="16">
        <v>0</v>
      </c>
    </row>
    <row r="112" spans="1:13" ht="12" thickBot="1" x14ac:dyDescent="0.25">
      <c r="A112" s="12"/>
      <c r="B112" s="16"/>
      <c r="C112" s="16"/>
      <c r="D112" s="16"/>
      <c r="E112" s="16"/>
      <c r="F112" s="16"/>
      <c r="G112" s="16"/>
      <c r="H112" s="16"/>
      <c r="I112" s="16"/>
    </row>
    <row r="113" spans="1:13" ht="12.75" thickTop="1" thickBot="1" x14ac:dyDescent="0.25">
      <c r="A113" s="94" t="s">
        <v>58</v>
      </c>
      <c r="B113" s="108">
        <f t="shared" ref="B113:M113" si="5">B67+B103</f>
        <v>358121913.56642342</v>
      </c>
      <c r="C113" s="108">
        <f t="shared" si="5"/>
        <v>363247951.44319218</v>
      </c>
      <c r="D113" s="108">
        <f t="shared" si="5"/>
        <v>370647689.76204216</v>
      </c>
      <c r="E113" s="108">
        <f t="shared" si="5"/>
        <v>376768035.07140744</v>
      </c>
      <c r="F113" s="108">
        <f t="shared" si="5"/>
        <v>388521444.54756558</v>
      </c>
      <c r="G113" s="108">
        <f t="shared" si="5"/>
        <v>393254913.17955124</v>
      </c>
      <c r="H113" s="108">
        <f t="shared" si="5"/>
        <v>395409938.75982726</v>
      </c>
      <c r="I113" s="108">
        <f t="shared" si="5"/>
        <v>395721209.49575663</v>
      </c>
      <c r="J113" s="108">
        <f t="shared" si="5"/>
        <v>402780831.66456485</v>
      </c>
      <c r="K113" s="108">
        <f t="shared" si="5"/>
        <v>405174216.82573181</v>
      </c>
      <c r="L113" s="108">
        <f t="shared" si="5"/>
        <v>400613846.46031773</v>
      </c>
      <c r="M113" s="108">
        <f t="shared" si="5"/>
        <v>401577748.86139071</v>
      </c>
    </row>
    <row r="114" spans="1:13" ht="12" thickBot="1" x14ac:dyDescent="0.25">
      <c r="A114" s="98" t="s">
        <v>63</v>
      </c>
      <c r="B114" s="107">
        <v>0.75614966069375444</v>
      </c>
      <c r="C114" s="107">
        <v>0.77609867372320507</v>
      </c>
      <c r="D114" s="107">
        <v>0.77379756048744519</v>
      </c>
      <c r="E114" s="107">
        <v>0.78153619301936084</v>
      </c>
      <c r="F114" s="107">
        <v>0.80143238331550348</v>
      </c>
      <c r="G114" s="107">
        <v>0.79188655070238922</v>
      </c>
      <c r="H114" s="107">
        <v>0.769617215809551</v>
      </c>
      <c r="I114" s="107">
        <v>0.76022886526446209</v>
      </c>
      <c r="J114" s="107">
        <f>J113/J58</f>
        <v>0.76539501936269627</v>
      </c>
      <c r="K114" s="107">
        <f>K113/K58</f>
        <v>0.76751910510626775</v>
      </c>
      <c r="L114" s="107">
        <f>L113/L58</f>
        <v>0.76453332024641385</v>
      </c>
      <c r="M114" s="107">
        <f>M113/M58</f>
        <v>0.75595681223449562</v>
      </c>
    </row>
    <row r="115" spans="1:13" ht="12" thickTop="1" x14ac:dyDescent="0.2">
      <c r="A115" s="149" t="s">
        <v>71</v>
      </c>
      <c r="B115" s="149"/>
      <c r="C115" s="149"/>
      <c r="D115" s="149"/>
      <c r="E115" s="22"/>
      <c r="F115" s="22"/>
      <c r="G115" s="22"/>
      <c r="H115" s="22"/>
      <c r="I115" s="22"/>
      <c r="J115" s="22"/>
      <c r="K115" s="22"/>
      <c r="L115" s="22"/>
      <c r="M115" s="22"/>
    </row>
    <row r="116" spans="1:13" x14ac:dyDescent="0.2">
      <c r="A116" s="18"/>
      <c r="B116" s="22"/>
      <c r="C116" s="22"/>
      <c r="D116" s="22"/>
      <c r="E116" s="22"/>
      <c r="F116" s="22"/>
      <c r="G116" s="22"/>
      <c r="H116" s="22"/>
      <c r="I116" s="22"/>
      <c r="J116" s="22"/>
      <c r="K116" s="22"/>
      <c r="L116" s="22"/>
      <c r="M116" s="22"/>
    </row>
    <row r="117" spans="1:13" x14ac:dyDescent="0.2">
      <c r="A117" s="18"/>
      <c r="B117" s="22"/>
      <c r="C117" s="22"/>
      <c r="D117" s="22"/>
      <c r="E117" s="22"/>
      <c r="F117" s="22"/>
      <c r="G117" s="22"/>
      <c r="H117" s="22"/>
      <c r="I117" s="22"/>
      <c r="J117" s="22"/>
      <c r="K117" s="22"/>
      <c r="L117" s="22"/>
      <c r="M117" s="22"/>
    </row>
    <row r="118" spans="1:13" ht="13.5" thickBot="1" x14ac:dyDescent="0.25">
      <c r="A118" s="150" t="s">
        <v>4</v>
      </c>
      <c r="B118" s="150"/>
      <c r="C118" s="150"/>
      <c r="D118" s="150"/>
      <c r="E118" s="150"/>
      <c r="F118" s="150"/>
      <c r="G118" s="150"/>
      <c r="H118" s="150"/>
      <c r="I118" s="150"/>
      <c r="J118" s="150"/>
      <c r="K118" s="150"/>
      <c r="L118" s="150"/>
      <c r="M118" s="150"/>
    </row>
    <row r="119" spans="1:13" ht="12" thickTop="1" x14ac:dyDescent="0.2">
      <c r="A119" s="113" t="s">
        <v>22</v>
      </c>
      <c r="B119" s="55">
        <v>2000</v>
      </c>
      <c r="C119" s="55">
        <v>2000</v>
      </c>
      <c r="D119" s="55">
        <v>2000</v>
      </c>
      <c r="E119" s="55">
        <v>2000</v>
      </c>
      <c r="F119" s="55">
        <v>2000</v>
      </c>
      <c r="G119" s="55">
        <v>2000</v>
      </c>
      <c r="H119" s="55">
        <v>2000</v>
      </c>
      <c r="I119" s="55">
        <v>2000</v>
      </c>
      <c r="J119" s="55">
        <v>2000</v>
      </c>
      <c r="K119" s="55">
        <v>2000</v>
      </c>
      <c r="L119" s="55">
        <v>2000</v>
      </c>
      <c r="M119" s="55">
        <v>2000</v>
      </c>
    </row>
    <row r="120" spans="1:13" ht="12" thickBot="1" x14ac:dyDescent="0.25">
      <c r="A120" s="114" t="s">
        <v>23</v>
      </c>
      <c r="B120" s="56" t="s">
        <v>8</v>
      </c>
      <c r="C120" s="56" t="s">
        <v>9</v>
      </c>
      <c r="D120" s="56" t="s">
        <v>10</v>
      </c>
      <c r="E120" s="56" t="s">
        <v>11</v>
      </c>
      <c r="F120" s="56" t="s">
        <v>12</v>
      </c>
      <c r="G120" s="56" t="s">
        <v>13</v>
      </c>
      <c r="H120" s="56" t="s">
        <v>14</v>
      </c>
      <c r="I120" s="56" t="s">
        <v>15</v>
      </c>
      <c r="J120" s="56" t="s">
        <v>16</v>
      </c>
      <c r="K120" s="56" t="s">
        <v>17</v>
      </c>
      <c r="L120" s="56" t="s">
        <v>18</v>
      </c>
      <c r="M120" s="56" t="s">
        <v>19</v>
      </c>
    </row>
    <row r="121" spans="1:13" ht="12" thickTop="1" x14ac:dyDescent="0.2">
      <c r="A121" s="38" t="s">
        <v>24</v>
      </c>
      <c r="B121" s="16">
        <f>SUM(B123:B149)</f>
        <v>61316139.774691477</v>
      </c>
      <c r="C121" s="16">
        <f t="shared" ref="C121:M121" si="6">SUM(C123:C149)</f>
        <v>61807010.820592023</v>
      </c>
      <c r="D121" s="16">
        <f t="shared" si="6"/>
        <v>61893840.909911729</v>
      </c>
      <c r="E121" s="16">
        <f t="shared" si="6"/>
        <v>62688127.976803526</v>
      </c>
      <c r="F121" s="16">
        <f t="shared" si="6"/>
        <v>58033924.116642922</v>
      </c>
      <c r="G121" s="16">
        <f t="shared" si="6"/>
        <v>58320005.164078519</v>
      </c>
      <c r="H121" s="16">
        <f t="shared" si="6"/>
        <v>59189861.045868695</v>
      </c>
      <c r="I121" s="16">
        <f t="shared" si="6"/>
        <v>59677707.227204993</v>
      </c>
      <c r="J121" s="16">
        <f t="shared" si="6"/>
        <v>60081496.208364144</v>
      </c>
      <c r="K121" s="16">
        <f t="shared" si="6"/>
        <v>60512036.246030435</v>
      </c>
      <c r="L121" s="16">
        <f t="shared" si="6"/>
        <v>60872562.771399215</v>
      </c>
      <c r="M121" s="16">
        <f t="shared" si="6"/>
        <v>61208279.391327858</v>
      </c>
    </row>
    <row r="122" spans="1:13" x14ac:dyDescent="0.2">
      <c r="A122" s="12"/>
      <c r="B122" s="16"/>
      <c r="C122" s="16"/>
      <c r="D122" s="16"/>
      <c r="E122" s="16"/>
      <c r="F122" s="16"/>
      <c r="G122" s="16"/>
      <c r="H122" s="16"/>
      <c r="I122" s="16"/>
    </row>
    <row r="123" spans="1:13" x14ac:dyDescent="0.2">
      <c r="A123" s="18" t="s">
        <v>25</v>
      </c>
      <c r="B123" s="16">
        <v>0</v>
      </c>
      <c r="C123" s="16">
        <v>0</v>
      </c>
      <c r="D123" s="16">
        <v>0</v>
      </c>
      <c r="E123" s="16">
        <v>0</v>
      </c>
      <c r="F123" s="16">
        <v>0</v>
      </c>
      <c r="G123" s="16">
        <v>0</v>
      </c>
      <c r="H123" s="16">
        <v>0</v>
      </c>
      <c r="I123" s="16">
        <v>0</v>
      </c>
      <c r="J123" s="16">
        <v>0</v>
      </c>
      <c r="K123" s="16">
        <v>0</v>
      </c>
      <c r="L123" s="16">
        <v>0</v>
      </c>
      <c r="M123" s="16">
        <v>0</v>
      </c>
    </row>
    <row r="124" spans="1:13" x14ac:dyDescent="0.2">
      <c r="A124" s="18" t="s">
        <v>26</v>
      </c>
      <c r="B124" s="16">
        <v>0</v>
      </c>
      <c r="C124" s="16">
        <v>0</v>
      </c>
      <c r="D124" s="16">
        <v>0</v>
      </c>
      <c r="E124" s="16">
        <v>0</v>
      </c>
      <c r="F124" s="16">
        <v>0</v>
      </c>
      <c r="G124" s="16">
        <v>0</v>
      </c>
      <c r="H124" s="16">
        <v>0</v>
      </c>
      <c r="I124" s="16">
        <v>0</v>
      </c>
      <c r="J124" s="16">
        <v>0</v>
      </c>
      <c r="K124" s="16">
        <v>0</v>
      </c>
      <c r="L124" s="16">
        <v>0</v>
      </c>
      <c r="M124" s="16">
        <v>0</v>
      </c>
    </row>
    <row r="125" spans="1:13" x14ac:dyDescent="0.2">
      <c r="A125" s="18" t="s">
        <v>27</v>
      </c>
      <c r="B125" s="16">
        <v>0</v>
      </c>
      <c r="C125" s="16">
        <v>0</v>
      </c>
      <c r="D125" s="16">
        <v>0</v>
      </c>
      <c r="E125" s="16">
        <v>0</v>
      </c>
      <c r="F125" s="16">
        <v>0</v>
      </c>
      <c r="G125" s="16">
        <v>0</v>
      </c>
      <c r="H125" s="16">
        <v>0</v>
      </c>
      <c r="I125" s="16">
        <v>0</v>
      </c>
      <c r="J125" s="16">
        <v>0</v>
      </c>
      <c r="K125" s="16">
        <v>0</v>
      </c>
      <c r="L125" s="16">
        <v>0</v>
      </c>
      <c r="M125" s="16">
        <v>0</v>
      </c>
    </row>
    <row r="126" spans="1:13" x14ac:dyDescent="0.2">
      <c r="A126" s="18" t="s">
        <v>28</v>
      </c>
      <c r="B126" s="16">
        <v>0</v>
      </c>
      <c r="C126" s="16">
        <v>0</v>
      </c>
      <c r="D126" s="16">
        <v>0</v>
      </c>
      <c r="E126" s="16">
        <v>0</v>
      </c>
      <c r="F126" s="16">
        <v>0</v>
      </c>
      <c r="G126" s="16">
        <v>0</v>
      </c>
      <c r="H126" s="16">
        <v>0</v>
      </c>
      <c r="I126" s="16">
        <v>0</v>
      </c>
      <c r="J126" s="16">
        <v>0</v>
      </c>
      <c r="K126" s="16">
        <v>0</v>
      </c>
      <c r="L126" s="16">
        <v>0</v>
      </c>
      <c r="M126" s="16">
        <v>0</v>
      </c>
    </row>
    <row r="127" spans="1:13" x14ac:dyDescent="0.2">
      <c r="A127" s="18" t="s">
        <v>29</v>
      </c>
      <c r="B127" s="16">
        <v>0</v>
      </c>
      <c r="C127" s="16">
        <v>0</v>
      </c>
      <c r="D127" s="16">
        <v>0</v>
      </c>
      <c r="E127" s="16">
        <v>0</v>
      </c>
      <c r="F127" s="16">
        <v>0</v>
      </c>
      <c r="G127" s="16">
        <v>0</v>
      </c>
      <c r="H127" s="16">
        <v>0</v>
      </c>
      <c r="I127" s="16">
        <v>0</v>
      </c>
      <c r="J127" s="16">
        <v>0</v>
      </c>
      <c r="K127" s="16">
        <v>0</v>
      </c>
      <c r="L127" s="16">
        <v>0</v>
      </c>
      <c r="M127" s="16">
        <v>0</v>
      </c>
    </row>
    <row r="128" spans="1:13" x14ac:dyDescent="0.2">
      <c r="A128" s="18" t="s">
        <v>30</v>
      </c>
      <c r="B128" s="16">
        <v>0</v>
      </c>
      <c r="C128" s="16">
        <v>0</v>
      </c>
      <c r="D128" s="16">
        <v>0</v>
      </c>
      <c r="E128" s="16">
        <v>0</v>
      </c>
      <c r="F128" s="16">
        <v>0</v>
      </c>
      <c r="G128" s="16">
        <v>0</v>
      </c>
      <c r="H128" s="16">
        <v>0</v>
      </c>
      <c r="I128" s="16">
        <v>0</v>
      </c>
      <c r="J128" s="16">
        <v>0</v>
      </c>
      <c r="K128" s="16">
        <v>0</v>
      </c>
      <c r="L128" s="16">
        <v>0</v>
      </c>
      <c r="M128" s="16">
        <v>0</v>
      </c>
    </row>
    <row r="129" spans="1:13" x14ac:dyDescent="0.2">
      <c r="A129" s="18" t="s">
        <v>31</v>
      </c>
      <c r="B129" s="16">
        <v>59548306.603260003</v>
      </c>
      <c r="C129" s="16">
        <v>60065706.796450004</v>
      </c>
      <c r="D129" s="16">
        <v>60557209.566930003</v>
      </c>
      <c r="E129" s="16">
        <v>60954860.714000002</v>
      </c>
      <c r="F129" s="16">
        <v>56269802.489819996</v>
      </c>
      <c r="G129" s="16">
        <v>56689148.361760005</v>
      </c>
      <c r="H129" s="16">
        <v>57060929.544</v>
      </c>
      <c r="I129" s="16">
        <v>57490360.032930002</v>
      </c>
      <c r="J129" s="16">
        <v>57814509.206940003</v>
      </c>
      <c r="K129" s="16">
        <v>58176497.98483</v>
      </c>
      <c r="L129" s="16">
        <v>58497598.784419999</v>
      </c>
      <c r="M129" s="16">
        <v>58804706.72828</v>
      </c>
    </row>
    <row r="130" spans="1:13" x14ac:dyDescent="0.2">
      <c r="A130" s="18" t="s">
        <v>32</v>
      </c>
      <c r="B130" s="16">
        <v>0</v>
      </c>
      <c r="C130" s="16">
        <v>0</v>
      </c>
      <c r="D130" s="16">
        <v>0</v>
      </c>
      <c r="E130" s="16">
        <v>0</v>
      </c>
      <c r="F130" s="16">
        <v>0</v>
      </c>
      <c r="G130" s="16">
        <v>0</v>
      </c>
      <c r="H130" s="16">
        <v>596565.24850999995</v>
      </c>
      <c r="I130" s="16">
        <v>598956.04055000003</v>
      </c>
      <c r="J130" s="16">
        <v>599835.66960000002</v>
      </c>
      <c r="K130" s="16">
        <v>601027.86147999996</v>
      </c>
      <c r="L130" s="16">
        <v>601747.71380000003</v>
      </c>
      <c r="M130" s="16">
        <v>602266.36564999993</v>
      </c>
    </row>
    <row r="131" spans="1:13" x14ac:dyDescent="0.2">
      <c r="A131" s="18" t="s">
        <v>33</v>
      </c>
      <c r="B131" s="16">
        <v>0</v>
      </c>
      <c r="C131" s="16">
        <v>0</v>
      </c>
      <c r="D131" s="16">
        <v>0</v>
      </c>
      <c r="E131" s="16">
        <v>0</v>
      </c>
      <c r="F131" s="16">
        <v>0</v>
      </c>
      <c r="G131" s="16">
        <v>0</v>
      </c>
      <c r="H131" s="16">
        <v>0</v>
      </c>
      <c r="I131" s="16">
        <v>0</v>
      </c>
      <c r="J131" s="16">
        <v>0</v>
      </c>
      <c r="K131" s="16">
        <v>0</v>
      </c>
      <c r="L131" s="16">
        <v>0</v>
      </c>
      <c r="M131" s="16">
        <v>0</v>
      </c>
    </row>
    <row r="132" spans="1:13" x14ac:dyDescent="0.2">
      <c r="A132" s="18" t="s">
        <v>34</v>
      </c>
      <c r="B132" s="16">
        <v>0</v>
      </c>
      <c r="C132" s="16">
        <v>0</v>
      </c>
      <c r="D132" s="16">
        <v>0</v>
      </c>
      <c r="E132" s="16">
        <v>0</v>
      </c>
      <c r="F132" s="16">
        <v>0</v>
      </c>
      <c r="G132" s="16">
        <v>0</v>
      </c>
      <c r="H132" s="16">
        <v>0</v>
      </c>
      <c r="I132" s="16">
        <v>0</v>
      </c>
      <c r="J132" s="16">
        <v>0</v>
      </c>
      <c r="K132" s="16">
        <v>0</v>
      </c>
      <c r="L132" s="16">
        <v>0</v>
      </c>
      <c r="M132" s="16">
        <v>0</v>
      </c>
    </row>
    <row r="133" spans="1:13" x14ac:dyDescent="0.2">
      <c r="A133" s="18" t="s">
        <v>60</v>
      </c>
      <c r="B133" s="16">
        <v>0</v>
      </c>
      <c r="C133" s="16">
        <v>0</v>
      </c>
      <c r="D133" s="16">
        <v>0</v>
      </c>
      <c r="E133" s="16">
        <v>0</v>
      </c>
      <c r="F133" s="16">
        <v>0</v>
      </c>
      <c r="G133" s="16">
        <v>0</v>
      </c>
      <c r="H133" s="16">
        <v>0</v>
      </c>
      <c r="I133" s="16">
        <v>0</v>
      </c>
      <c r="J133" s="16">
        <v>0</v>
      </c>
      <c r="K133" s="16">
        <v>0</v>
      </c>
      <c r="L133" s="16">
        <v>0</v>
      </c>
      <c r="M133" s="16">
        <v>0</v>
      </c>
    </row>
    <row r="134" spans="1:13" x14ac:dyDescent="0.2">
      <c r="A134" s="18" t="s">
        <v>61</v>
      </c>
      <c r="B134" s="16">
        <v>0</v>
      </c>
      <c r="C134" s="16">
        <v>0</v>
      </c>
      <c r="D134" s="16">
        <v>0</v>
      </c>
      <c r="E134" s="16">
        <v>0</v>
      </c>
      <c r="F134" s="16">
        <v>0</v>
      </c>
      <c r="G134" s="16">
        <v>0</v>
      </c>
      <c r="H134" s="16">
        <v>0</v>
      </c>
      <c r="I134" s="16">
        <v>0</v>
      </c>
      <c r="J134" s="16">
        <v>0</v>
      </c>
      <c r="K134" s="16">
        <v>0</v>
      </c>
      <c r="L134" s="16">
        <v>0</v>
      </c>
      <c r="M134" s="16">
        <v>0</v>
      </c>
    </row>
    <row r="135" spans="1:13" x14ac:dyDescent="0.2">
      <c r="A135" s="18" t="s">
        <v>62</v>
      </c>
      <c r="B135" s="16">
        <v>0</v>
      </c>
      <c r="C135" s="16">
        <v>0</v>
      </c>
      <c r="D135" s="16">
        <v>0</v>
      </c>
      <c r="E135" s="16">
        <v>0</v>
      </c>
      <c r="F135" s="16">
        <v>0</v>
      </c>
      <c r="G135" s="16">
        <v>0</v>
      </c>
      <c r="H135" s="16">
        <v>0</v>
      </c>
      <c r="I135" s="16">
        <v>0</v>
      </c>
      <c r="J135" s="16">
        <v>0</v>
      </c>
      <c r="K135" s="16">
        <v>0</v>
      </c>
      <c r="L135" s="16">
        <v>0</v>
      </c>
      <c r="M135" s="16">
        <v>0</v>
      </c>
    </row>
    <row r="136" spans="1:13" x14ac:dyDescent="0.2">
      <c r="A136" s="18" t="s">
        <v>38</v>
      </c>
      <c r="B136" s="16">
        <v>1763939.5477514695</v>
      </c>
      <c r="C136" s="16">
        <v>1737383.2744220202</v>
      </c>
      <c r="D136" s="16">
        <v>1332682.3052817299</v>
      </c>
      <c r="E136" s="16">
        <v>1729293.6951235202</v>
      </c>
      <c r="F136" s="16">
        <v>1760118.8633229297</v>
      </c>
      <c r="G136" s="16">
        <v>1626826.1852285101</v>
      </c>
      <c r="H136" s="16">
        <v>1528309.27597869</v>
      </c>
      <c r="I136" s="16">
        <v>1584305.8675149896</v>
      </c>
      <c r="J136" s="16">
        <v>1663041.8249041399</v>
      </c>
      <c r="K136" s="16">
        <v>1730375.3445304399</v>
      </c>
      <c r="L136" s="16">
        <v>1769056.3966692199</v>
      </c>
      <c r="M136" s="16">
        <v>1797121.40846786</v>
      </c>
    </row>
    <row r="137" spans="1:13" x14ac:dyDescent="0.2">
      <c r="A137" s="18" t="s">
        <v>39</v>
      </c>
      <c r="B137" s="16">
        <v>0</v>
      </c>
      <c r="C137" s="16">
        <v>0</v>
      </c>
      <c r="D137" s="16">
        <v>0</v>
      </c>
      <c r="E137" s="16">
        <v>0</v>
      </c>
      <c r="F137" s="16">
        <v>0</v>
      </c>
      <c r="G137" s="16">
        <v>0</v>
      </c>
      <c r="H137" s="16">
        <v>0</v>
      </c>
      <c r="I137" s="16">
        <v>0</v>
      </c>
      <c r="J137" s="16">
        <v>0</v>
      </c>
      <c r="K137" s="16">
        <v>0</v>
      </c>
      <c r="L137" s="16">
        <v>0</v>
      </c>
      <c r="M137" s="16">
        <v>0</v>
      </c>
    </row>
    <row r="138" spans="1:13" x14ac:dyDescent="0.2">
      <c r="A138" s="18" t="s">
        <v>40</v>
      </c>
      <c r="B138" s="16">
        <v>0</v>
      </c>
      <c r="C138" s="16">
        <v>0</v>
      </c>
      <c r="D138" s="16">
        <v>0</v>
      </c>
      <c r="E138" s="16">
        <v>0</v>
      </c>
      <c r="F138" s="16">
        <v>0</v>
      </c>
      <c r="G138" s="16">
        <v>0</v>
      </c>
      <c r="H138" s="16">
        <v>0</v>
      </c>
      <c r="I138" s="16">
        <v>0</v>
      </c>
      <c r="J138" s="16">
        <v>0</v>
      </c>
      <c r="K138" s="16">
        <v>0</v>
      </c>
      <c r="L138" s="16">
        <v>0</v>
      </c>
      <c r="M138" s="16">
        <v>0</v>
      </c>
    </row>
    <row r="139" spans="1:13" x14ac:dyDescent="0.2">
      <c r="A139" s="18" t="s">
        <v>41</v>
      </c>
      <c r="B139" s="16">
        <v>0</v>
      </c>
      <c r="C139" s="16">
        <v>0</v>
      </c>
      <c r="D139" s="16">
        <v>0</v>
      </c>
      <c r="E139" s="16">
        <v>0</v>
      </c>
      <c r="F139" s="16">
        <v>0</v>
      </c>
      <c r="G139" s="16">
        <v>0</v>
      </c>
      <c r="H139" s="16">
        <v>0</v>
      </c>
      <c r="I139" s="16">
        <v>0</v>
      </c>
      <c r="J139" s="16">
        <v>0</v>
      </c>
      <c r="K139" s="16">
        <v>0</v>
      </c>
      <c r="L139" s="16">
        <v>0</v>
      </c>
      <c r="M139" s="16">
        <v>0</v>
      </c>
    </row>
    <row r="140" spans="1:13" x14ac:dyDescent="0.2">
      <c r="A140" s="18" t="s">
        <v>42</v>
      </c>
      <c r="B140" s="16">
        <v>0</v>
      </c>
      <c r="C140" s="16">
        <v>0</v>
      </c>
      <c r="D140" s="16">
        <v>0</v>
      </c>
      <c r="E140" s="16">
        <v>0</v>
      </c>
      <c r="F140" s="16">
        <v>0</v>
      </c>
      <c r="G140" s="16">
        <v>0</v>
      </c>
      <c r="H140" s="16">
        <v>0</v>
      </c>
      <c r="I140" s="16">
        <v>0</v>
      </c>
      <c r="J140" s="16">
        <v>0</v>
      </c>
      <c r="K140" s="16">
        <v>0</v>
      </c>
      <c r="L140" s="16">
        <v>0</v>
      </c>
      <c r="M140" s="16">
        <v>0</v>
      </c>
    </row>
    <row r="141" spans="1:13" x14ac:dyDescent="0.2">
      <c r="A141" s="18" t="s">
        <v>43</v>
      </c>
      <c r="B141" s="16">
        <v>0</v>
      </c>
      <c r="C141" s="16">
        <v>0</v>
      </c>
      <c r="D141" s="16">
        <v>0</v>
      </c>
      <c r="E141" s="16">
        <v>0</v>
      </c>
      <c r="F141" s="16">
        <v>0</v>
      </c>
      <c r="G141" s="16">
        <v>0</v>
      </c>
      <c r="H141" s="16">
        <v>0</v>
      </c>
      <c r="I141" s="16">
        <v>0</v>
      </c>
      <c r="J141" s="16">
        <v>0</v>
      </c>
      <c r="K141" s="16">
        <v>0</v>
      </c>
      <c r="L141" s="16">
        <v>0</v>
      </c>
      <c r="M141" s="16">
        <v>0</v>
      </c>
    </row>
    <row r="142" spans="1:13" x14ac:dyDescent="0.2">
      <c r="A142" s="18" t="s">
        <v>44</v>
      </c>
      <c r="B142" s="16">
        <v>0</v>
      </c>
      <c r="C142" s="16">
        <v>0</v>
      </c>
      <c r="D142" s="16">
        <v>0</v>
      </c>
      <c r="E142" s="16">
        <v>0</v>
      </c>
      <c r="F142" s="16">
        <v>0</v>
      </c>
      <c r="G142" s="16">
        <v>0</v>
      </c>
      <c r="H142" s="16">
        <v>0</v>
      </c>
      <c r="I142" s="16">
        <v>0</v>
      </c>
      <c r="J142" s="16">
        <v>0</v>
      </c>
      <c r="K142" s="16">
        <v>0</v>
      </c>
      <c r="L142" s="16">
        <v>0</v>
      </c>
      <c r="M142" s="16">
        <v>0</v>
      </c>
    </row>
    <row r="143" spans="1:13" x14ac:dyDescent="0.2">
      <c r="A143" s="18" t="s">
        <v>45</v>
      </c>
      <c r="B143" s="16">
        <v>0</v>
      </c>
      <c r="C143" s="16">
        <v>0</v>
      </c>
      <c r="D143" s="16">
        <v>0</v>
      </c>
      <c r="E143" s="16">
        <v>0</v>
      </c>
      <c r="F143" s="16">
        <v>0</v>
      </c>
      <c r="G143" s="16">
        <v>0</v>
      </c>
      <c r="H143" s="16">
        <v>0</v>
      </c>
      <c r="I143" s="16">
        <v>0</v>
      </c>
      <c r="J143" s="16">
        <v>0</v>
      </c>
      <c r="K143" s="16">
        <v>0</v>
      </c>
      <c r="L143" s="16">
        <v>0</v>
      </c>
      <c r="M143" s="16">
        <v>0</v>
      </c>
    </row>
    <row r="144" spans="1:13" x14ac:dyDescent="0.2">
      <c r="A144" s="18" t="s">
        <v>46</v>
      </c>
      <c r="B144" s="16">
        <v>0</v>
      </c>
      <c r="C144" s="16">
        <v>0</v>
      </c>
      <c r="D144" s="16">
        <v>0</v>
      </c>
      <c r="E144" s="16">
        <v>0</v>
      </c>
      <c r="F144" s="16">
        <v>0</v>
      </c>
      <c r="G144" s="16">
        <v>0</v>
      </c>
      <c r="H144" s="16">
        <v>0</v>
      </c>
      <c r="I144" s="16">
        <v>0</v>
      </c>
      <c r="J144" s="16">
        <v>0</v>
      </c>
      <c r="K144" s="16">
        <v>0</v>
      </c>
      <c r="L144" s="16">
        <v>0</v>
      </c>
      <c r="M144" s="16">
        <v>0</v>
      </c>
    </row>
    <row r="145" spans="1:13" x14ac:dyDescent="0.2">
      <c r="A145" s="18" t="s">
        <v>47</v>
      </c>
      <c r="B145" s="16">
        <v>3893.6236800000001</v>
      </c>
      <c r="C145" s="16">
        <v>3920.7497200000003</v>
      </c>
      <c r="D145" s="16">
        <v>3949.0377000000003</v>
      </c>
      <c r="E145" s="16">
        <v>3973.5676800000001</v>
      </c>
      <c r="F145" s="16">
        <v>4002.7635</v>
      </c>
      <c r="G145" s="16">
        <v>4030.6170899999997</v>
      </c>
      <c r="H145" s="16">
        <v>4056.9773799999998</v>
      </c>
      <c r="I145" s="16">
        <v>4085.2862099999998</v>
      </c>
      <c r="J145" s="16">
        <v>4109.5069199999998</v>
      </c>
      <c r="K145" s="16">
        <v>4135.05519</v>
      </c>
      <c r="L145" s="16">
        <v>4159.8765100000001</v>
      </c>
      <c r="M145" s="16">
        <v>4184.8889300000001</v>
      </c>
    </row>
    <row r="146" spans="1:13" x14ac:dyDescent="0.2">
      <c r="A146" s="18" t="s">
        <v>48</v>
      </c>
      <c r="B146" s="16">
        <v>0</v>
      </c>
      <c r="C146" s="16">
        <v>0</v>
      </c>
      <c r="D146" s="16">
        <v>0</v>
      </c>
      <c r="E146" s="16">
        <v>0</v>
      </c>
      <c r="F146" s="16">
        <v>0</v>
      </c>
      <c r="G146" s="16">
        <v>0</v>
      </c>
      <c r="H146" s="16">
        <v>0</v>
      </c>
      <c r="I146" s="16">
        <v>0</v>
      </c>
      <c r="J146" s="16">
        <v>0</v>
      </c>
      <c r="K146" s="16">
        <v>0</v>
      </c>
      <c r="L146" s="16">
        <v>0</v>
      </c>
      <c r="M146" s="16">
        <v>0</v>
      </c>
    </row>
    <row r="147" spans="1:13" x14ac:dyDescent="0.2">
      <c r="A147" s="18" t="s">
        <v>49</v>
      </c>
      <c r="B147" s="16">
        <v>0</v>
      </c>
      <c r="C147" s="16">
        <v>0</v>
      </c>
      <c r="D147" s="16">
        <v>0</v>
      </c>
      <c r="E147" s="16">
        <v>0</v>
      </c>
      <c r="F147" s="16">
        <v>0</v>
      </c>
      <c r="G147" s="16">
        <v>0</v>
      </c>
      <c r="H147" s="16">
        <v>0</v>
      </c>
      <c r="I147" s="16">
        <v>0</v>
      </c>
      <c r="J147" s="16">
        <v>0</v>
      </c>
      <c r="K147" s="16">
        <v>0</v>
      </c>
      <c r="L147" s="16">
        <v>0</v>
      </c>
      <c r="M147" s="16">
        <v>0</v>
      </c>
    </row>
    <row r="148" spans="1:13" x14ac:dyDescent="0.2">
      <c r="A148" s="18" t="s">
        <v>50</v>
      </c>
      <c r="B148" s="16">
        <v>0</v>
      </c>
      <c r="C148" s="16">
        <v>0</v>
      </c>
      <c r="D148" s="16">
        <v>0</v>
      </c>
      <c r="E148" s="16">
        <v>0</v>
      </c>
      <c r="F148" s="16">
        <v>0</v>
      </c>
      <c r="G148" s="16">
        <v>0</v>
      </c>
      <c r="H148" s="16">
        <v>0</v>
      </c>
      <c r="I148" s="16">
        <v>0</v>
      </c>
      <c r="J148" s="16">
        <v>0</v>
      </c>
      <c r="K148" s="16">
        <v>0</v>
      </c>
      <c r="L148" s="16">
        <v>0</v>
      </c>
      <c r="M148" s="16">
        <v>0</v>
      </c>
    </row>
    <row r="149" spans="1:13" x14ac:dyDescent="0.2">
      <c r="A149" s="18" t="s">
        <v>51</v>
      </c>
      <c r="B149" s="16">
        <v>0</v>
      </c>
      <c r="C149" s="16">
        <v>0</v>
      </c>
      <c r="D149" s="16">
        <v>0</v>
      </c>
      <c r="E149" s="16">
        <v>0</v>
      </c>
      <c r="F149" s="16">
        <v>0</v>
      </c>
      <c r="G149" s="16">
        <v>0</v>
      </c>
      <c r="H149" s="16">
        <v>0</v>
      </c>
      <c r="I149" s="16">
        <v>0</v>
      </c>
      <c r="J149" s="16">
        <v>0</v>
      </c>
      <c r="K149" s="16">
        <v>0</v>
      </c>
      <c r="L149" s="16">
        <v>0</v>
      </c>
      <c r="M149" s="16">
        <v>0</v>
      </c>
    </row>
    <row r="150" spans="1:13" x14ac:dyDescent="0.2">
      <c r="A150" s="12"/>
      <c r="B150" s="16"/>
      <c r="C150" s="16"/>
      <c r="D150" s="16"/>
      <c r="E150" s="16"/>
      <c r="F150" s="16"/>
      <c r="G150" s="16"/>
      <c r="H150" s="16"/>
      <c r="I150" s="16"/>
      <c r="M150" s="16"/>
    </row>
    <row r="151" spans="1:13" x14ac:dyDescent="0.2">
      <c r="A151" s="18" t="s">
        <v>52</v>
      </c>
      <c r="B151" s="16">
        <f>SUM(B153:B159)</f>
        <v>53168840.41451484</v>
      </c>
      <c r="C151" s="16">
        <f t="shared" ref="C151:M151" si="7">SUM(C153:C159)</f>
        <v>42092370.897670001</v>
      </c>
      <c r="D151" s="16">
        <f t="shared" si="7"/>
        <v>45550112.100250006</v>
      </c>
      <c r="E151" s="16">
        <f t="shared" si="7"/>
        <v>41773448.986149997</v>
      </c>
      <c r="F151" s="16">
        <f t="shared" si="7"/>
        <v>37461349.568609998</v>
      </c>
      <c r="G151" s="16">
        <f t="shared" si="7"/>
        <v>44303104.321620002</v>
      </c>
      <c r="H151" s="16">
        <f t="shared" si="7"/>
        <v>58346822.283859998</v>
      </c>
      <c r="I151" s="16">
        <f t="shared" si="7"/>
        <v>64258897.584440008</v>
      </c>
      <c r="J151" s="16">
        <f t="shared" si="7"/>
        <v>63376831.786540002</v>
      </c>
      <c r="K151" s="16">
        <f t="shared" si="7"/>
        <v>62214895.095260002</v>
      </c>
      <c r="L151" s="16">
        <f t="shared" si="7"/>
        <v>61433190.039230004</v>
      </c>
      <c r="M151" s="16">
        <f t="shared" si="7"/>
        <v>68431816.949820012</v>
      </c>
    </row>
    <row r="152" spans="1:13" x14ac:dyDescent="0.2">
      <c r="A152" s="12"/>
      <c r="B152" s="16"/>
      <c r="C152" s="16"/>
      <c r="D152" s="16"/>
      <c r="E152" s="16"/>
      <c r="F152" s="16"/>
      <c r="G152" s="16"/>
      <c r="H152" s="16"/>
      <c r="I152" s="16"/>
      <c r="M152" s="16"/>
    </row>
    <row r="153" spans="1:13" x14ac:dyDescent="0.2">
      <c r="A153" s="18" t="s">
        <v>53</v>
      </c>
      <c r="B153" s="16">
        <v>0</v>
      </c>
      <c r="C153" s="16">
        <v>0</v>
      </c>
      <c r="D153" s="16">
        <v>0</v>
      </c>
      <c r="E153" s="16">
        <v>0</v>
      </c>
      <c r="F153" s="16">
        <v>0</v>
      </c>
      <c r="G153" s="16">
        <v>0</v>
      </c>
      <c r="H153" s="16">
        <v>0</v>
      </c>
      <c r="I153" s="16">
        <v>0</v>
      </c>
      <c r="J153" s="16">
        <v>0</v>
      </c>
      <c r="K153" s="16">
        <v>0</v>
      </c>
      <c r="L153" s="16">
        <v>0</v>
      </c>
      <c r="M153" s="16">
        <v>0</v>
      </c>
    </row>
    <row r="154" spans="1:13" x14ac:dyDescent="0.2">
      <c r="A154" s="18" t="s">
        <v>1</v>
      </c>
      <c r="B154" s="16">
        <v>35353521.530809999</v>
      </c>
      <c r="C154" s="16">
        <v>35438305.589669995</v>
      </c>
      <c r="D154" s="16">
        <v>41035945.215690002</v>
      </c>
      <c r="E154" s="16">
        <v>38698151.391649999</v>
      </c>
      <c r="F154" s="16">
        <v>9601489.8944899999</v>
      </c>
      <c r="G154" s="16">
        <v>16902168.533410002</v>
      </c>
      <c r="H154" s="16">
        <v>24053592.913320001</v>
      </c>
      <c r="I154" s="16">
        <v>24348488.67004</v>
      </c>
      <c r="J154" s="16">
        <v>24332919.994200002</v>
      </c>
      <c r="K154" s="16">
        <v>24620237.34973</v>
      </c>
      <c r="L154" s="16">
        <v>27018811.793230001</v>
      </c>
      <c r="M154" s="16">
        <v>31186143.632520001</v>
      </c>
    </row>
    <row r="155" spans="1:13" x14ac:dyDescent="0.2">
      <c r="A155" s="18" t="s">
        <v>0</v>
      </c>
      <c r="B155" s="16">
        <v>5661757.8210000005</v>
      </c>
      <c r="C155" s="16">
        <v>5448120.3949999996</v>
      </c>
      <c r="D155" s="16">
        <v>4514166.8845600002</v>
      </c>
      <c r="E155" s="16">
        <v>3075297.5945000001</v>
      </c>
      <c r="F155" s="16">
        <v>27859859.674119998</v>
      </c>
      <c r="G155" s="16">
        <v>27400935.788210001</v>
      </c>
      <c r="H155" s="16">
        <v>34293229.37054</v>
      </c>
      <c r="I155" s="16">
        <v>39910408.914400004</v>
      </c>
      <c r="J155" s="16">
        <v>39043911.792340003</v>
      </c>
      <c r="K155" s="16">
        <v>37594657.745530002</v>
      </c>
      <c r="L155" s="16">
        <v>34414378.245999999</v>
      </c>
      <c r="M155" s="16">
        <v>37245673.317300007</v>
      </c>
    </row>
    <row r="156" spans="1:13" x14ac:dyDescent="0.2">
      <c r="A156" s="18" t="s">
        <v>54</v>
      </c>
      <c r="B156" s="16">
        <v>0</v>
      </c>
      <c r="C156" s="16">
        <v>0</v>
      </c>
      <c r="D156" s="16">
        <v>0</v>
      </c>
      <c r="E156" s="16">
        <v>0</v>
      </c>
      <c r="F156" s="16">
        <v>0</v>
      </c>
      <c r="G156" s="16">
        <v>0</v>
      </c>
      <c r="H156" s="16">
        <v>0</v>
      </c>
      <c r="I156" s="16">
        <v>0</v>
      </c>
      <c r="J156" s="16">
        <v>0</v>
      </c>
      <c r="K156" s="16">
        <v>0</v>
      </c>
      <c r="L156" s="16">
        <v>0</v>
      </c>
      <c r="M156" s="16">
        <v>0</v>
      </c>
    </row>
    <row r="157" spans="1:13" x14ac:dyDescent="0.2">
      <c r="A157" s="18" t="s">
        <v>55</v>
      </c>
      <c r="B157" s="16">
        <v>0</v>
      </c>
      <c r="C157" s="16">
        <v>0</v>
      </c>
      <c r="D157" s="16">
        <v>0</v>
      </c>
      <c r="E157" s="16">
        <v>0</v>
      </c>
      <c r="F157" s="16">
        <v>0</v>
      </c>
      <c r="G157" s="16">
        <v>0</v>
      </c>
      <c r="H157" s="16">
        <v>0</v>
      </c>
      <c r="I157" s="16">
        <v>0</v>
      </c>
      <c r="J157" s="16">
        <v>0</v>
      </c>
      <c r="K157" s="16">
        <v>0</v>
      </c>
      <c r="L157" s="16">
        <v>0</v>
      </c>
      <c r="M157" s="16">
        <v>0</v>
      </c>
    </row>
    <row r="158" spans="1:13" x14ac:dyDescent="0.2">
      <c r="A158" s="18" t="s">
        <v>56</v>
      </c>
      <c r="B158" s="16">
        <v>0</v>
      </c>
      <c r="C158" s="16">
        <v>0</v>
      </c>
      <c r="D158" s="16">
        <v>0</v>
      </c>
      <c r="E158" s="16">
        <v>0</v>
      </c>
      <c r="F158" s="16">
        <v>0</v>
      </c>
      <c r="G158" s="16">
        <v>0</v>
      </c>
      <c r="H158" s="16">
        <v>0</v>
      </c>
      <c r="I158" s="16">
        <v>0</v>
      </c>
      <c r="J158" s="16">
        <v>0</v>
      </c>
      <c r="K158" s="16">
        <v>0</v>
      </c>
      <c r="L158" s="16">
        <v>0</v>
      </c>
      <c r="M158" s="16">
        <v>0</v>
      </c>
    </row>
    <row r="159" spans="1:13" x14ac:dyDescent="0.2">
      <c r="A159" s="18" t="s">
        <v>57</v>
      </c>
      <c r="B159" s="16">
        <v>12153561.062704843</v>
      </c>
      <c r="C159" s="16">
        <v>1205944.9129999999</v>
      </c>
      <c r="D159" s="16">
        <v>0</v>
      </c>
      <c r="E159" s="16">
        <v>0</v>
      </c>
      <c r="F159" s="16">
        <v>0</v>
      </c>
      <c r="G159" s="16">
        <v>0</v>
      </c>
      <c r="H159" s="16">
        <v>0</v>
      </c>
      <c r="I159" s="16">
        <v>0</v>
      </c>
      <c r="J159" s="16">
        <v>0</v>
      </c>
      <c r="K159" s="16">
        <v>0</v>
      </c>
      <c r="L159" s="16">
        <v>0</v>
      </c>
      <c r="M159" s="16">
        <v>0</v>
      </c>
    </row>
    <row r="160" spans="1:13" ht="12" thickBot="1" x14ac:dyDescent="0.25">
      <c r="A160" s="12"/>
      <c r="B160" s="16"/>
      <c r="C160" s="16"/>
      <c r="D160" s="16"/>
      <c r="E160" s="16"/>
      <c r="F160" s="16"/>
      <c r="G160" s="16"/>
      <c r="H160" s="16"/>
      <c r="I160" s="16"/>
      <c r="M160" s="16"/>
    </row>
    <row r="161" spans="1:13" ht="12.75" thickTop="1" thickBot="1" x14ac:dyDescent="0.25">
      <c r="A161" s="94" t="s">
        <v>58</v>
      </c>
      <c r="B161" s="105">
        <f>B121+B151</f>
        <v>114484980.18920632</v>
      </c>
      <c r="C161" s="105">
        <f t="shared" ref="C161:M161" si="8">C121+C151</f>
        <v>103899381.71826202</v>
      </c>
      <c r="D161" s="105">
        <f t="shared" si="8"/>
        <v>107443953.01016173</v>
      </c>
      <c r="E161" s="105">
        <f t="shared" si="8"/>
        <v>104461576.96295352</v>
      </c>
      <c r="F161" s="105">
        <f t="shared" si="8"/>
        <v>95495273.68525292</v>
      </c>
      <c r="G161" s="105">
        <f t="shared" si="8"/>
        <v>102623109.48569852</v>
      </c>
      <c r="H161" s="105">
        <f t="shared" si="8"/>
        <v>117536683.32972869</v>
      </c>
      <c r="I161" s="105">
        <f t="shared" si="8"/>
        <v>123936604.811645</v>
      </c>
      <c r="J161" s="105">
        <f t="shared" si="8"/>
        <v>123458327.99490415</v>
      </c>
      <c r="K161" s="105">
        <f t="shared" si="8"/>
        <v>122726931.34129044</v>
      </c>
      <c r="L161" s="105">
        <f t="shared" si="8"/>
        <v>122305752.81062922</v>
      </c>
      <c r="M161" s="105">
        <f t="shared" si="8"/>
        <v>129640096.34114787</v>
      </c>
    </row>
    <row r="162" spans="1:13" ht="12" thickBot="1" x14ac:dyDescent="0.25">
      <c r="A162" s="98" t="s">
        <v>64</v>
      </c>
      <c r="B162" s="107">
        <v>0.24385033930624542</v>
      </c>
      <c r="C162" s="107">
        <v>0.22390132627679482</v>
      </c>
      <c r="D162" s="107">
        <v>0.22620243951255478</v>
      </c>
      <c r="E162" s="107">
        <v>0.21846380698063911</v>
      </c>
      <c r="F162" s="107">
        <v>0.19856761668449668</v>
      </c>
      <c r="G162" s="107">
        <v>0.2081134492976108</v>
      </c>
      <c r="H162" s="107">
        <v>0.23038278419044922</v>
      </c>
      <c r="I162" s="107">
        <v>0.23977113473553791</v>
      </c>
      <c r="J162" s="107">
        <f>J161/J58</f>
        <v>0.234604980966027</v>
      </c>
      <c r="K162" s="107">
        <f>K161/K58</f>
        <v>0.23248089489371343</v>
      </c>
      <c r="L162" s="107">
        <f>L161/L58</f>
        <v>0.23340886518961024</v>
      </c>
      <c r="M162" s="107">
        <f>M161/M58</f>
        <v>0.24404318776549966</v>
      </c>
    </row>
    <row r="163" spans="1:13" ht="12" thickTop="1" x14ac:dyDescent="0.2">
      <c r="A163" s="149" t="s">
        <v>71</v>
      </c>
      <c r="B163" s="149"/>
      <c r="C163" s="149"/>
      <c r="D163" s="149"/>
    </row>
    <row r="164" spans="1:13" ht="12.75" x14ac:dyDescent="0.2">
      <c r="A164" s="156"/>
      <c r="B164" s="156"/>
      <c r="C164" s="156"/>
      <c r="D164" s="157"/>
    </row>
  </sheetData>
  <mergeCells count="7">
    <mergeCell ref="A9:M9"/>
    <mergeCell ref="A64:M64"/>
    <mergeCell ref="A118:M118"/>
    <mergeCell ref="A164:D164"/>
    <mergeCell ref="A115:D115"/>
    <mergeCell ref="A163:D163"/>
    <mergeCell ref="A61:D61"/>
  </mergeCells>
  <phoneticPr fontId="7" type="noConversion"/>
  <pageMargins left="0.25" right="0.18" top="0.984251969" bottom="0.984251969" header="0.49212598499999999" footer="0.49212598499999999"/>
  <pageSetup paperSize="9" scale="7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66"/>
  <sheetViews>
    <sheetView topLeftCell="A63" workbookViewId="0">
      <selection activeCell="A59" sqref="A59"/>
    </sheetView>
  </sheetViews>
  <sheetFormatPr defaultRowHeight="11.25" x14ac:dyDescent="0.2"/>
  <cols>
    <col min="1" max="1" width="26.140625" style="17" customWidth="1"/>
    <col min="2" max="2" width="16.42578125" style="17" customWidth="1"/>
    <col min="3" max="6" width="14.85546875" style="17" customWidth="1"/>
    <col min="7" max="9" width="14.85546875" style="17" hidden="1" customWidth="1"/>
    <col min="10" max="10" width="12.85546875" style="17" hidden="1" customWidth="1"/>
    <col min="11" max="11" width="16.28515625" style="17" hidden="1" customWidth="1"/>
    <col min="12" max="12" width="12.85546875" style="17" hidden="1" customWidth="1"/>
    <col min="13" max="13" width="12.42578125" style="17" hidden="1" customWidth="1"/>
    <col min="14" max="14" width="13.28515625" style="17" customWidth="1"/>
    <col min="15" max="17" width="12.85546875" style="17" bestFit="1" customWidth="1"/>
    <col min="18" max="18" width="12.85546875" style="17" customWidth="1"/>
    <col min="19" max="20" width="12.85546875" style="16" customWidth="1"/>
    <col min="21" max="21" width="13" style="16" customWidth="1"/>
    <col min="22" max="22" width="12.85546875" style="17" bestFit="1" customWidth="1"/>
    <col min="23" max="16384" width="9.140625" style="17"/>
  </cols>
  <sheetData>
    <row r="1" spans="1:22" ht="26.25" x14ac:dyDescent="0.4">
      <c r="A1" s="31" t="s">
        <v>74</v>
      </c>
      <c r="B1" s="32" t="s">
        <v>72</v>
      </c>
      <c r="C1" s="33"/>
      <c r="D1" s="34"/>
      <c r="E1" s="35"/>
    </row>
    <row r="2" spans="1:22" ht="12.75" x14ac:dyDescent="0.2">
      <c r="A2" s="32"/>
      <c r="B2" s="33"/>
      <c r="C2" s="33"/>
      <c r="D2" s="34"/>
      <c r="E2" s="35"/>
    </row>
    <row r="3" spans="1:22" ht="12.75" x14ac:dyDescent="0.2">
      <c r="A3" s="36" t="s">
        <v>75</v>
      </c>
      <c r="B3" s="28"/>
      <c r="C3" s="28"/>
      <c r="D3" s="37"/>
      <c r="E3" s="37"/>
    </row>
    <row r="4" spans="1:22" ht="12.75" x14ac:dyDescent="0.2">
      <c r="A4" s="36" t="s">
        <v>76</v>
      </c>
      <c r="B4" s="28"/>
      <c r="C4" s="28"/>
      <c r="D4" s="37"/>
      <c r="E4" s="37"/>
    </row>
    <row r="6" spans="1:22" ht="12.75" x14ac:dyDescent="0.2">
      <c r="A6" s="28" t="s">
        <v>73</v>
      </c>
      <c r="B6" s="28"/>
      <c r="C6" s="28"/>
      <c r="D6" s="28"/>
      <c r="E6" s="28"/>
    </row>
    <row r="7" spans="1:22" x14ac:dyDescent="0.2">
      <c r="A7" s="123" t="s">
        <v>100</v>
      </c>
      <c r="B7" s="123"/>
      <c r="C7" s="123"/>
      <c r="D7" s="123"/>
      <c r="E7" s="123"/>
    </row>
    <row r="8" spans="1:22" ht="12.75" x14ac:dyDescent="0.2">
      <c r="A8" s="53" t="s">
        <v>59</v>
      </c>
    </row>
    <row r="9" spans="1:22" ht="13.5" thickBot="1" x14ac:dyDescent="0.25">
      <c r="A9" s="155" t="s">
        <v>2</v>
      </c>
      <c r="B9" s="155"/>
      <c r="C9" s="155"/>
      <c r="D9" s="155"/>
      <c r="E9" s="155"/>
      <c r="F9" s="155"/>
      <c r="G9" s="155"/>
      <c r="H9" s="155"/>
      <c r="I9" s="155"/>
      <c r="J9" s="155"/>
      <c r="K9" s="155"/>
      <c r="L9" s="155"/>
      <c r="M9" s="155"/>
      <c r="N9" s="155"/>
      <c r="O9" s="155"/>
      <c r="P9" s="155"/>
      <c r="Q9" s="155"/>
      <c r="R9" s="155"/>
      <c r="S9" s="155"/>
      <c r="T9" s="155"/>
      <c r="U9" s="17"/>
    </row>
    <row r="10" spans="1:22" s="15" customFormat="1" x14ac:dyDescent="0.2">
      <c r="A10" s="46" t="s">
        <v>22</v>
      </c>
      <c r="B10" s="42">
        <v>2001</v>
      </c>
      <c r="C10" s="42">
        <v>2001</v>
      </c>
      <c r="D10" s="42">
        <v>2001</v>
      </c>
      <c r="E10" s="42">
        <v>2001</v>
      </c>
      <c r="F10" s="42">
        <v>2001</v>
      </c>
      <c r="G10" s="42">
        <v>2002</v>
      </c>
      <c r="H10" s="42">
        <v>2003</v>
      </c>
      <c r="I10" s="42">
        <v>2004</v>
      </c>
      <c r="J10" s="42">
        <v>2005</v>
      </c>
      <c r="K10" s="42">
        <v>2006</v>
      </c>
      <c r="L10" s="42">
        <v>2007</v>
      </c>
      <c r="M10" s="42">
        <v>2008</v>
      </c>
      <c r="N10" s="42">
        <v>2001</v>
      </c>
      <c r="O10" s="42">
        <v>2001</v>
      </c>
      <c r="P10" s="42">
        <v>2001</v>
      </c>
      <c r="Q10" s="42">
        <v>2001</v>
      </c>
      <c r="R10" s="42">
        <v>2001</v>
      </c>
      <c r="S10" s="42">
        <v>2001</v>
      </c>
      <c r="T10" s="42">
        <v>2001</v>
      </c>
      <c r="U10" s="16"/>
    </row>
    <row r="11" spans="1:22" ht="12" thickBot="1" x14ac:dyDescent="0.25">
      <c r="A11" s="116" t="s">
        <v>23</v>
      </c>
      <c r="B11" s="44" t="s">
        <v>8</v>
      </c>
      <c r="C11" s="44" t="s">
        <v>9</v>
      </c>
      <c r="D11" s="44" t="s">
        <v>10</v>
      </c>
      <c r="E11" s="44" t="s">
        <v>11</v>
      </c>
      <c r="F11" s="44" t="s">
        <v>12</v>
      </c>
      <c r="G11" s="44" t="s">
        <v>13</v>
      </c>
      <c r="H11" s="44" t="s">
        <v>14</v>
      </c>
      <c r="I11" s="44" t="s">
        <v>15</v>
      </c>
      <c r="J11" s="44" t="s">
        <v>16</v>
      </c>
      <c r="K11" s="44" t="s">
        <v>17</v>
      </c>
      <c r="L11" s="44" t="s">
        <v>18</v>
      </c>
      <c r="M11" s="44" t="s">
        <v>19</v>
      </c>
      <c r="N11" s="119" t="s">
        <v>13</v>
      </c>
      <c r="O11" s="119" t="s">
        <v>14</v>
      </c>
      <c r="P11" s="119" t="s">
        <v>15</v>
      </c>
      <c r="Q11" s="119" t="s">
        <v>16</v>
      </c>
      <c r="R11" s="119" t="s">
        <v>17</v>
      </c>
      <c r="S11" s="44" t="s">
        <v>18</v>
      </c>
      <c r="T11" s="44" t="s">
        <v>19</v>
      </c>
    </row>
    <row r="12" spans="1:22" x14ac:dyDescent="0.2">
      <c r="A12" s="38" t="s">
        <v>24</v>
      </c>
      <c r="B12" s="16">
        <f>SUM(B14:B45)</f>
        <v>157551481.03085136</v>
      </c>
      <c r="C12" s="16">
        <f>SUM(C14:C45)</f>
        <v>156566449.69644758</v>
      </c>
      <c r="D12" s="16">
        <f>SUM(D14:D45)</f>
        <v>157402363.61818939</v>
      </c>
      <c r="E12" s="16">
        <f>SUM(E14:E45)</f>
        <v>157425576.28804451</v>
      </c>
      <c r="F12" s="16">
        <f>SUM(F14:F45)</f>
        <v>158513059.04696324</v>
      </c>
      <c r="G12" s="16">
        <f t="shared" ref="G12:N12" si="0">SUM(G14:G45)</f>
        <v>0</v>
      </c>
      <c r="H12" s="16">
        <f t="shared" si="0"/>
        <v>0</v>
      </c>
      <c r="I12" s="16">
        <f t="shared" si="0"/>
        <v>0</v>
      </c>
      <c r="J12" s="16">
        <f t="shared" si="0"/>
        <v>0</v>
      </c>
      <c r="K12" s="16">
        <f t="shared" si="0"/>
        <v>0</v>
      </c>
      <c r="L12" s="16">
        <f t="shared" si="0"/>
        <v>0</v>
      </c>
      <c r="M12" s="16">
        <f t="shared" si="0"/>
        <v>0</v>
      </c>
      <c r="N12" s="16">
        <f t="shared" si="0"/>
        <v>155951544.34000155</v>
      </c>
      <c r="O12" s="16">
        <f t="shared" ref="O12:T12" si="1">SUM(O14:O45)</f>
        <v>158142390.36436704</v>
      </c>
      <c r="P12" s="16">
        <f t="shared" si="1"/>
        <v>160731608.17618343</v>
      </c>
      <c r="Q12" s="16">
        <f t="shared" si="1"/>
        <v>161787088.8280817</v>
      </c>
      <c r="R12" s="16">
        <f t="shared" si="1"/>
        <v>162772523.41626322</v>
      </c>
      <c r="S12" s="16">
        <f t="shared" si="1"/>
        <v>159807487.5341453</v>
      </c>
      <c r="T12" s="16">
        <f t="shared" si="1"/>
        <v>161785077</v>
      </c>
    </row>
    <row r="13" spans="1:22" x14ac:dyDescent="0.2">
      <c r="A13" s="12"/>
      <c r="B13" s="16"/>
      <c r="C13" s="16"/>
      <c r="D13" s="16"/>
      <c r="E13" s="16"/>
      <c r="F13" s="16"/>
      <c r="G13" s="16"/>
      <c r="H13" s="16"/>
      <c r="I13" s="16"/>
      <c r="N13" s="16"/>
      <c r="O13" s="16"/>
      <c r="P13" s="16"/>
      <c r="Q13" s="16"/>
      <c r="R13" s="16"/>
    </row>
    <row r="14" spans="1:22" x14ac:dyDescent="0.2">
      <c r="A14" s="18" t="s">
        <v>25</v>
      </c>
      <c r="B14" s="16">
        <v>60046</v>
      </c>
      <c r="C14" s="16">
        <v>60066.964176428977</v>
      </c>
      <c r="D14" s="16">
        <v>57855.205426458771</v>
      </c>
      <c r="E14" s="16">
        <v>57942.659190859857</v>
      </c>
      <c r="F14" s="16">
        <v>58048.116648922558</v>
      </c>
      <c r="G14" s="16"/>
      <c r="H14" s="16"/>
      <c r="I14" s="16"/>
      <c r="J14" s="16"/>
      <c r="K14" s="16"/>
      <c r="L14" s="16"/>
      <c r="M14" s="16"/>
      <c r="N14" s="16">
        <f t="shared" ref="N14:R24" si="2">N68+N121</f>
        <v>58131.424785336741</v>
      </c>
      <c r="O14" s="16">
        <f t="shared" si="2"/>
        <v>58271.791668894373</v>
      </c>
      <c r="P14" s="16">
        <f t="shared" si="2"/>
        <v>58468.691627447188</v>
      </c>
      <c r="Q14" s="16">
        <f t="shared" si="2"/>
        <v>56220.394210928469</v>
      </c>
      <c r="R14" s="16">
        <f t="shared" si="2"/>
        <v>56382.13</v>
      </c>
      <c r="S14" s="16">
        <v>56488.426110053202</v>
      </c>
      <c r="T14" s="16">
        <v>56606</v>
      </c>
    </row>
    <row r="15" spans="1:22" x14ac:dyDescent="0.2">
      <c r="A15" s="18" t="s">
        <v>26</v>
      </c>
      <c r="B15" s="16">
        <v>11699267.222183254</v>
      </c>
      <c r="C15" s="16">
        <v>11528214.38157719</v>
      </c>
      <c r="D15" s="16">
        <v>11504178.893006666</v>
      </c>
      <c r="E15" s="16">
        <v>11524272.039794751</v>
      </c>
      <c r="F15" s="16">
        <v>11589326.905373102</v>
      </c>
      <c r="G15" s="16"/>
      <c r="H15" s="16"/>
      <c r="I15" s="16"/>
      <c r="J15" s="16"/>
      <c r="K15" s="16"/>
      <c r="L15" s="16"/>
      <c r="M15" s="16"/>
      <c r="N15" s="16">
        <f t="shared" si="2"/>
        <v>11602356.313591046</v>
      </c>
      <c r="O15" s="16">
        <f t="shared" si="2"/>
        <v>11736195.78367875</v>
      </c>
      <c r="P15" s="16">
        <f t="shared" si="2"/>
        <v>11942257.313117646</v>
      </c>
      <c r="Q15" s="16">
        <f t="shared" si="2"/>
        <v>11954956.78473237</v>
      </c>
      <c r="R15" s="16">
        <f t="shared" si="2"/>
        <v>11891036.934154486</v>
      </c>
      <c r="S15" s="16">
        <v>11928344.679598453</v>
      </c>
      <c r="T15" s="16">
        <v>11945481</v>
      </c>
      <c r="V15" s="21"/>
    </row>
    <row r="16" spans="1:22" x14ac:dyDescent="0.2">
      <c r="A16" s="18" t="s">
        <v>27</v>
      </c>
      <c r="B16" s="16">
        <v>10377.662188490998</v>
      </c>
      <c r="C16" s="16">
        <v>10382.846598191001</v>
      </c>
      <c r="D16" s="16">
        <v>10450.015048563002</v>
      </c>
      <c r="E16" s="16">
        <v>10645.760001107998</v>
      </c>
      <c r="F16" s="16">
        <v>27778.454496630999</v>
      </c>
      <c r="G16" s="16"/>
      <c r="H16" s="16"/>
      <c r="I16" s="16"/>
      <c r="J16" s="16"/>
      <c r="K16" s="16"/>
      <c r="L16" s="16"/>
      <c r="M16" s="16"/>
      <c r="N16" s="16">
        <f t="shared" si="2"/>
        <v>27954.363404115997</v>
      </c>
      <c r="O16" s="16">
        <f t="shared" si="2"/>
        <v>11031.257865226229</v>
      </c>
      <c r="P16" s="16">
        <f t="shared" si="2"/>
        <v>11127.48652035331</v>
      </c>
      <c r="Q16" s="16">
        <f t="shared" si="2"/>
        <v>11195.48567295184</v>
      </c>
      <c r="R16" s="16">
        <f t="shared" si="2"/>
        <v>11283.156460269041</v>
      </c>
      <c r="S16" s="16">
        <v>11359.952702713319</v>
      </c>
      <c r="T16" s="16">
        <v>11438</v>
      </c>
    </row>
    <row r="17" spans="1:20" x14ac:dyDescent="0.2">
      <c r="A17" s="18" t="s">
        <v>65</v>
      </c>
      <c r="B17" s="16">
        <v>33912.259149999998</v>
      </c>
      <c r="C17" s="16">
        <v>34251.7978</v>
      </c>
      <c r="D17" s="16">
        <v>32534.319950000001</v>
      </c>
      <c r="E17" s="16">
        <v>32926.229599999999</v>
      </c>
      <c r="F17" s="16">
        <v>33335.596250000002</v>
      </c>
      <c r="G17" s="16"/>
      <c r="H17" s="16"/>
      <c r="I17" s="16"/>
      <c r="J17" s="16"/>
      <c r="K17" s="16"/>
      <c r="L17" s="16"/>
      <c r="M17" s="16"/>
      <c r="N17" s="16">
        <f t="shared" si="2"/>
        <v>33736.234400000001</v>
      </c>
      <c r="O17" s="16">
        <f t="shared" si="2"/>
        <v>34269.545749999997</v>
      </c>
      <c r="P17" s="16">
        <f t="shared" si="2"/>
        <v>34817.986499999999</v>
      </c>
      <c r="Q17" s="16">
        <f t="shared" si="2"/>
        <v>35279.142249999997</v>
      </c>
      <c r="R17" s="16">
        <f t="shared" si="2"/>
        <v>35870.643600000003</v>
      </c>
      <c r="S17" s="16">
        <v>36319.8704</v>
      </c>
      <c r="T17" s="16">
        <v>4677278</v>
      </c>
    </row>
    <row r="18" spans="1:20" x14ac:dyDescent="0.2">
      <c r="A18" s="18" t="s">
        <v>28</v>
      </c>
      <c r="B18" s="16">
        <v>1985336.33204</v>
      </c>
      <c r="C18" s="16">
        <v>2036930.2989299998</v>
      </c>
      <c r="D18" s="16">
        <v>2145696.97212</v>
      </c>
      <c r="E18" s="16">
        <v>2147258.6535400003</v>
      </c>
      <c r="F18" s="16">
        <v>2407324.2403300004</v>
      </c>
      <c r="G18" s="16"/>
      <c r="H18" s="16"/>
      <c r="I18" s="16"/>
      <c r="J18" s="16"/>
      <c r="K18" s="16"/>
      <c r="L18" s="16"/>
      <c r="M18" s="16"/>
      <c r="N18" s="16">
        <f t="shared" si="2"/>
        <v>2197201.0335900001</v>
      </c>
      <c r="O18" s="16">
        <f t="shared" si="2"/>
        <v>2689186.6594600002</v>
      </c>
      <c r="P18" s="16">
        <f t="shared" si="2"/>
        <v>2705092.3751299996</v>
      </c>
      <c r="Q18" s="16">
        <f t="shared" si="2"/>
        <v>2887329.0561699998</v>
      </c>
      <c r="R18" s="16">
        <f t="shared" si="2"/>
        <v>2974184.5763699999</v>
      </c>
      <c r="S18" s="16">
        <v>2705040.7430799999</v>
      </c>
      <c r="T18" s="16">
        <v>1836187</v>
      </c>
    </row>
    <row r="19" spans="1:20" x14ac:dyDescent="0.2">
      <c r="A19" s="18" t="s">
        <v>29</v>
      </c>
      <c r="B19" s="16">
        <v>120990.51305079501</v>
      </c>
      <c r="C19" s="16">
        <v>95202.122287795006</v>
      </c>
      <c r="D19" s="16">
        <v>101431.309859799</v>
      </c>
      <c r="E19" s="16">
        <v>101837.16790787601</v>
      </c>
      <c r="F19" s="16">
        <v>121915.45548807601</v>
      </c>
      <c r="G19" s="16"/>
      <c r="H19" s="16"/>
      <c r="I19" s="16"/>
      <c r="J19" s="16"/>
      <c r="K19" s="16"/>
      <c r="L19" s="16"/>
      <c r="M19" s="16"/>
      <c r="N19" s="16">
        <f t="shared" si="2"/>
        <v>122847.421894667</v>
      </c>
      <c r="O19" s="16">
        <f t="shared" si="2"/>
        <v>131871.82223410267</v>
      </c>
      <c r="P19" s="16">
        <f t="shared" si="2"/>
        <v>171008.30834129851</v>
      </c>
      <c r="Q19" s="16">
        <f t="shared" si="2"/>
        <v>146837.54886980518</v>
      </c>
      <c r="R19" s="16">
        <f t="shared" si="2"/>
        <v>135298.78107691996</v>
      </c>
      <c r="S19" s="16">
        <v>137911.69219894346</v>
      </c>
      <c r="T19" s="16">
        <v>117146</v>
      </c>
    </row>
    <row r="20" spans="1:20" x14ac:dyDescent="0.2">
      <c r="A20" s="18" t="s">
        <v>30</v>
      </c>
      <c r="B20" s="16">
        <v>774047.98883000005</v>
      </c>
      <c r="C20" s="16">
        <v>783356.31365000003</v>
      </c>
      <c r="D20" s="16">
        <v>798818.56277999992</v>
      </c>
      <c r="E20" s="16">
        <v>815349.18640999997</v>
      </c>
      <c r="F20" s="16">
        <v>831520.39992</v>
      </c>
      <c r="G20" s="16"/>
      <c r="H20" s="16"/>
      <c r="I20" s="16"/>
      <c r="J20" s="16"/>
      <c r="K20" s="16"/>
      <c r="L20" s="16"/>
      <c r="M20" s="16"/>
      <c r="N20" s="16">
        <f t="shared" si="2"/>
        <v>854226.26603000006</v>
      </c>
      <c r="O20" s="16">
        <f t="shared" si="2"/>
        <v>890450.71088999999</v>
      </c>
      <c r="P20" s="16">
        <f t="shared" si="2"/>
        <v>911155.20882000006</v>
      </c>
      <c r="Q20" s="16">
        <f t="shared" si="2"/>
        <v>922914.63092818065</v>
      </c>
      <c r="R20" s="16">
        <f t="shared" si="2"/>
        <v>942867.01615102333</v>
      </c>
      <c r="S20" s="16">
        <v>958563.83230717585</v>
      </c>
      <c r="T20" s="16">
        <v>989834</v>
      </c>
    </row>
    <row r="21" spans="1:20" x14ac:dyDescent="0.2">
      <c r="A21" s="18" t="s">
        <v>31</v>
      </c>
      <c r="B21" s="16">
        <v>78762002.910526291</v>
      </c>
      <c r="C21" s="16">
        <v>79285657.647670001</v>
      </c>
      <c r="D21" s="16">
        <v>79498114.708289996</v>
      </c>
      <c r="E21" s="16">
        <v>79923045.292040005</v>
      </c>
      <c r="F21" s="16">
        <v>80453601.794759989</v>
      </c>
      <c r="G21" s="16"/>
      <c r="H21" s="16"/>
      <c r="I21" s="16"/>
      <c r="J21" s="16"/>
      <c r="K21" s="16"/>
      <c r="L21" s="16"/>
      <c r="M21" s="16"/>
      <c r="N21" s="16">
        <f t="shared" si="2"/>
        <v>80930263.491029993</v>
      </c>
      <c r="O21" s="16">
        <f t="shared" si="2"/>
        <v>81588609.878340006</v>
      </c>
      <c r="P21" s="16">
        <f t="shared" si="2"/>
        <v>82331052.715399995</v>
      </c>
      <c r="Q21" s="16">
        <f t="shared" si="2"/>
        <v>82847438.326100007</v>
      </c>
      <c r="R21" s="16">
        <f t="shared" si="2"/>
        <v>83540602.480049998</v>
      </c>
      <c r="S21" s="16">
        <v>83958408.065980002</v>
      </c>
      <c r="T21" s="16">
        <v>84397560</v>
      </c>
    </row>
    <row r="22" spans="1:20" x14ac:dyDescent="0.2">
      <c r="A22" s="18" t="s">
        <v>32</v>
      </c>
      <c r="B22" s="16">
        <v>33301028.89105</v>
      </c>
      <c r="C22" s="16">
        <v>31408439.108270001</v>
      </c>
      <c r="D22" s="16">
        <v>31326249.177610002</v>
      </c>
      <c r="E22" s="16">
        <v>30991310.213400003</v>
      </c>
      <c r="F22" s="16">
        <v>30432186.65478</v>
      </c>
      <c r="G22" s="16"/>
      <c r="H22" s="16"/>
      <c r="I22" s="16"/>
      <c r="J22" s="16"/>
      <c r="K22" s="16"/>
      <c r="L22" s="16"/>
      <c r="M22" s="16"/>
      <c r="N22" s="16">
        <f t="shared" si="2"/>
        <v>30468836.310460001</v>
      </c>
      <c r="O22" s="16">
        <f t="shared" si="2"/>
        <v>30608386.95812</v>
      </c>
      <c r="P22" s="16">
        <f t="shared" si="2"/>
        <v>30753735.103119999</v>
      </c>
      <c r="Q22" s="16">
        <f t="shared" si="2"/>
        <v>30510422.338460002</v>
      </c>
      <c r="R22" s="16">
        <f t="shared" si="2"/>
        <v>30630674.452350002</v>
      </c>
      <c r="S22" s="16">
        <v>30601468.048670001</v>
      </c>
      <c r="T22" s="16">
        <v>30565881</v>
      </c>
    </row>
    <row r="23" spans="1:20" x14ac:dyDescent="0.2">
      <c r="A23" s="18" t="s">
        <v>33</v>
      </c>
      <c r="B23" s="16">
        <v>925707.89748000004</v>
      </c>
      <c r="C23" s="16">
        <v>935111.52711999998</v>
      </c>
      <c r="D23" s="16">
        <v>946873.87967000005</v>
      </c>
      <c r="E23" s="16">
        <v>958107.41006000002</v>
      </c>
      <c r="F23" s="16">
        <v>681222.91235</v>
      </c>
      <c r="G23" s="16"/>
      <c r="H23" s="16"/>
      <c r="I23" s="16"/>
      <c r="J23" s="16"/>
      <c r="K23" s="16"/>
      <c r="L23" s="16"/>
      <c r="M23" s="16"/>
      <c r="N23" s="16">
        <f t="shared" si="2"/>
        <v>434091.45963</v>
      </c>
      <c r="O23" s="16">
        <f t="shared" si="2"/>
        <v>440594.07267000002</v>
      </c>
      <c r="P23" s="16">
        <f t="shared" si="2"/>
        <v>447643.58329000004</v>
      </c>
      <c r="Q23" s="16">
        <f t="shared" si="2"/>
        <v>453571.775371767</v>
      </c>
      <c r="R23" s="16">
        <f t="shared" si="2"/>
        <v>460533.81886</v>
      </c>
      <c r="S23" s="16">
        <v>0</v>
      </c>
      <c r="T23" s="16">
        <v>0</v>
      </c>
    </row>
    <row r="24" spans="1:20" x14ac:dyDescent="0.2">
      <c r="A24" s="18" t="s">
        <v>34</v>
      </c>
      <c r="B24" s="16">
        <v>518837.06103000004</v>
      </c>
      <c r="C24" s="16">
        <v>524107.59002000006</v>
      </c>
      <c r="D24" s="16">
        <v>530700.10337000003</v>
      </c>
      <c r="E24" s="16">
        <v>536996.18803999992</v>
      </c>
      <c r="F24" s="16">
        <v>511650.19224</v>
      </c>
      <c r="G24" s="16"/>
      <c r="H24" s="16"/>
      <c r="I24" s="16"/>
      <c r="J24" s="16"/>
      <c r="K24" s="16"/>
      <c r="L24" s="16"/>
      <c r="M24" s="16"/>
      <c r="N24" s="16">
        <f t="shared" si="2"/>
        <v>518165.11369999999</v>
      </c>
      <c r="O24" s="16">
        <f t="shared" si="2"/>
        <v>455929.88716000004</v>
      </c>
      <c r="P24" s="16">
        <f t="shared" si="2"/>
        <v>463224.77097000001</v>
      </c>
      <c r="Q24" s="16">
        <f t="shared" si="2"/>
        <v>469359.30644083105</v>
      </c>
      <c r="R24" s="16">
        <f t="shared" si="2"/>
        <v>476563.68</v>
      </c>
      <c r="S24" s="16">
        <v>413271.73894570401</v>
      </c>
      <c r="T24" s="16">
        <v>419031</v>
      </c>
    </row>
    <row r="25" spans="1:20" x14ac:dyDescent="0.2">
      <c r="A25" s="18" t="s">
        <v>60</v>
      </c>
      <c r="B25" s="16">
        <v>538354.8670457796</v>
      </c>
      <c r="C25" s="16">
        <v>566748.10330610606</v>
      </c>
      <c r="D25" s="16">
        <v>558941.58489122067</v>
      </c>
      <c r="E25" s="16">
        <v>570794.43191398983</v>
      </c>
      <c r="F25" s="16">
        <v>619755.87275246996</v>
      </c>
      <c r="G25" s="16"/>
      <c r="H25" s="16"/>
      <c r="I25" s="16"/>
      <c r="J25" s="16"/>
      <c r="K25" s="16"/>
      <c r="L25" s="16"/>
      <c r="M25" s="16"/>
      <c r="N25" s="16">
        <f t="shared" ref="N25:Q42" si="3">N79+N132</f>
        <v>567394.91638083349</v>
      </c>
      <c r="O25" s="16">
        <f t="shared" si="3"/>
        <v>570274.62393743207</v>
      </c>
      <c r="P25" s="16">
        <f t="shared" si="3"/>
        <v>680240.88067493122</v>
      </c>
      <c r="Q25" s="16">
        <f t="shared" si="3"/>
        <v>666577.35081112722</v>
      </c>
      <c r="R25" s="16">
        <v>678991.48164317431</v>
      </c>
      <c r="S25" s="16">
        <v>541935.69193850888</v>
      </c>
      <c r="T25" s="16">
        <v>587871</v>
      </c>
    </row>
    <row r="26" spans="1:20" x14ac:dyDescent="0.2">
      <c r="A26" s="18" t="s">
        <v>61</v>
      </c>
      <c r="B26" s="16">
        <v>0</v>
      </c>
      <c r="C26" s="16">
        <v>0</v>
      </c>
      <c r="D26" s="16">
        <v>0</v>
      </c>
      <c r="E26" s="16">
        <v>0</v>
      </c>
      <c r="F26" s="16">
        <v>0</v>
      </c>
      <c r="G26" s="16"/>
      <c r="H26" s="16"/>
      <c r="I26" s="16"/>
      <c r="J26" s="16"/>
      <c r="K26" s="16"/>
      <c r="L26" s="16"/>
      <c r="M26" s="16"/>
      <c r="N26" s="16">
        <f t="shared" si="3"/>
        <v>0</v>
      </c>
      <c r="O26" s="16">
        <f t="shared" si="3"/>
        <v>0</v>
      </c>
      <c r="P26" s="16">
        <f t="shared" si="3"/>
        <v>0</v>
      </c>
      <c r="Q26" s="16">
        <f t="shared" si="3"/>
        <v>0</v>
      </c>
      <c r="R26" s="16">
        <v>0</v>
      </c>
      <c r="S26" s="16">
        <v>0</v>
      </c>
      <c r="T26" s="16">
        <v>0</v>
      </c>
    </row>
    <row r="27" spans="1:20" x14ac:dyDescent="0.2">
      <c r="A27" s="18" t="s">
        <v>62</v>
      </c>
      <c r="B27" s="16">
        <v>8032737.5882075001</v>
      </c>
      <c r="C27" s="16">
        <v>8334714.0772174997</v>
      </c>
      <c r="D27" s="16">
        <v>8809073.9058875013</v>
      </c>
      <c r="E27" s="16">
        <v>9005345.9771599993</v>
      </c>
      <c r="F27" s="16">
        <v>9774734.0765909925</v>
      </c>
      <c r="G27" s="16"/>
      <c r="H27" s="16"/>
      <c r="I27" s="16"/>
      <c r="J27" s="16"/>
      <c r="K27" s="16"/>
      <c r="L27" s="16"/>
      <c r="M27" s="16"/>
      <c r="N27" s="16">
        <f t="shared" si="3"/>
        <v>9593981.3306399994</v>
      </c>
      <c r="O27" s="16">
        <f t="shared" si="3"/>
        <v>10168799.52557</v>
      </c>
      <c r="P27" s="16">
        <f t="shared" si="3"/>
        <v>10728859.021200001</v>
      </c>
      <c r="Q27" s="16">
        <f t="shared" si="3"/>
        <v>11282153.035370002</v>
      </c>
      <c r="R27" s="16">
        <v>11158331.326764999</v>
      </c>
      <c r="S27" s="16">
        <v>10476484.4762375</v>
      </c>
      <c r="T27" s="16">
        <v>9659741</v>
      </c>
    </row>
    <row r="28" spans="1:20" x14ac:dyDescent="0.2">
      <c r="A28" s="18" t="s">
        <v>66</v>
      </c>
      <c r="B28" s="16">
        <v>366045.84686716198</v>
      </c>
      <c r="C28" s="16">
        <v>385932.0489758359</v>
      </c>
      <c r="D28" s="16">
        <v>408420.25578087801</v>
      </c>
      <c r="E28" s="16">
        <v>410870.08065549593</v>
      </c>
      <c r="F28" s="16">
        <v>413494.88681149005</v>
      </c>
      <c r="G28" s="16"/>
      <c r="H28" s="16"/>
      <c r="I28" s="16"/>
      <c r="J28" s="16"/>
      <c r="K28" s="16"/>
      <c r="L28" s="16"/>
      <c r="M28" s="16"/>
      <c r="N28" s="16">
        <f t="shared" si="3"/>
        <v>416119.69709089992</v>
      </c>
      <c r="O28" s="16">
        <f t="shared" si="3"/>
        <v>418744.50702669198</v>
      </c>
      <c r="P28" s="16">
        <f t="shared" si="3"/>
        <v>500096.78015956999</v>
      </c>
      <c r="Q28" s="16">
        <f t="shared" si="3"/>
        <v>526797.90823763399</v>
      </c>
      <c r="R28" s="16">
        <v>537162.84454188391</v>
      </c>
      <c r="S28" s="16">
        <v>429243.73989749997</v>
      </c>
      <c r="T28" s="16">
        <v>466097</v>
      </c>
    </row>
    <row r="29" spans="1:20" x14ac:dyDescent="0.2">
      <c r="A29" s="18" t="s">
        <v>38</v>
      </c>
      <c r="B29" s="16">
        <v>1794849.9928866702</v>
      </c>
      <c r="C29" s="16">
        <v>1889965.8399022103</v>
      </c>
      <c r="D29" s="16">
        <v>1824361.7917594709</v>
      </c>
      <c r="E29" s="16">
        <v>1826013.342172591</v>
      </c>
      <c r="F29" s="16">
        <v>1837836.5551946976</v>
      </c>
      <c r="G29" s="16"/>
      <c r="H29" s="16"/>
      <c r="I29" s="16"/>
      <c r="J29" s="16"/>
      <c r="K29" s="16"/>
      <c r="L29" s="16"/>
      <c r="M29" s="16"/>
      <c r="N29" s="16">
        <f t="shared" si="3"/>
        <v>1849278.3520846916</v>
      </c>
      <c r="O29" s="16">
        <f t="shared" si="3"/>
        <v>1861101.5470259197</v>
      </c>
      <c r="P29" s="16">
        <f t="shared" si="3"/>
        <v>2222856.7954486273</v>
      </c>
      <c r="Q29" s="16">
        <f t="shared" si="3"/>
        <v>2096375.2241567704</v>
      </c>
      <c r="R29" s="16">
        <v>2133089.3442404764</v>
      </c>
      <c r="S29" s="16">
        <v>1702108.1970147558</v>
      </c>
      <c r="T29" s="16">
        <v>1836119</v>
      </c>
    </row>
    <row r="30" spans="1:20" x14ac:dyDescent="0.2">
      <c r="A30" s="18" t="s">
        <v>39</v>
      </c>
      <c r="B30" s="16">
        <v>0</v>
      </c>
      <c r="C30" s="16">
        <v>0</v>
      </c>
      <c r="D30" s="16">
        <v>0</v>
      </c>
      <c r="E30" s="16">
        <v>0</v>
      </c>
      <c r="F30" s="16">
        <v>0</v>
      </c>
      <c r="G30" s="16"/>
      <c r="H30" s="16"/>
      <c r="I30" s="16"/>
      <c r="J30" s="16"/>
      <c r="K30" s="16"/>
      <c r="L30" s="16"/>
      <c r="M30" s="16"/>
      <c r="N30" s="16">
        <f t="shared" si="3"/>
        <v>0</v>
      </c>
      <c r="O30" s="16">
        <f t="shared" si="3"/>
        <v>0</v>
      </c>
      <c r="P30" s="16">
        <f t="shared" si="3"/>
        <v>0</v>
      </c>
      <c r="Q30" s="16">
        <f t="shared" si="3"/>
        <v>0</v>
      </c>
      <c r="R30" s="16">
        <f t="shared" ref="R30:T31" si="4">R84+R137</f>
        <v>0</v>
      </c>
      <c r="S30" s="16">
        <f t="shared" si="4"/>
        <v>0</v>
      </c>
      <c r="T30" s="16">
        <f t="shared" si="4"/>
        <v>0</v>
      </c>
    </row>
    <row r="31" spans="1:20" x14ac:dyDescent="0.2">
      <c r="A31" s="18" t="s">
        <v>40</v>
      </c>
      <c r="B31" s="16">
        <v>0</v>
      </c>
      <c r="C31" s="16">
        <v>0</v>
      </c>
      <c r="D31" s="16">
        <v>0</v>
      </c>
      <c r="E31" s="16">
        <v>0</v>
      </c>
      <c r="F31" s="16">
        <v>0</v>
      </c>
      <c r="G31" s="16"/>
      <c r="H31" s="16"/>
      <c r="I31" s="16"/>
      <c r="J31" s="16"/>
      <c r="K31" s="16"/>
      <c r="L31" s="16"/>
      <c r="M31" s="16"/>
      <c r="N31" s="16">
        <f t="shared" si="3"/>
        <v>0</v>
      </c>
      <c r="O31" s="16">
        <f t="shared" si="3"/>
        <v>0</v>
      </c>
      <c r="P31" s="16">
        <f t="shared" si="3"/>
        <v>0</v>
      </c>
      <c r="Q31" s="16">
        <f t="shared" si="3"/>
        <v>0</v>
      </c>
      <c r="R31" s="16">
        <f t="shared" si="4"/>
        <v>0</v>
      </c>
      <c r="S31" s="16">
        <f t="shared" si="4"/>
        <v>0</v>
      </c>
      <c r="T31" s="16">
        <f t="shared" si="4"/>
        <v>0</v>
      </c>
    </row>
    <row r="32" spans="1:20" x14ac:dyDescent="0.2">
      <c r="A32" s="18" t="s">
        <v>41</v>
      </c>
      <c r="B32" s="16">
        <v>2388306.0622700001</v>
      </c>
      <c r="C32" s="16">
        <v>2390528.5051500001</v>
      </c>
      <c r="D32" s="16">
        <v>2407888.3513099998</v>
      </c>
      <c r="E32" s="16">
        <v>2086098.1786500001</v>
      </c>
      <c r="F32" s="16">
        <v>2089561.63742</v>
      </c>
      <c r="G32" s="16"/>
      <c r="H32" s="16"/>
      <c r="I32" s="16"/>
      <c r="J32" s="16"/>
      <c r="K32" s="16"/>
      <c r="L32" s="16"/>
      <c r="M32" s="16"/>
      <c r="N32" s="16">
        <f t="shared" si="3"/>
        <v>2093107.8908400002</v>
      </c>
      <c r="O32" s="16">
        <f t="shared" si="3"/>
        <v>2097350.5640799999</v>
      </c>
      <c r="P32" s="16">
        <f t="shared" si="3"/>
        <v>1830374.93723</v>
      </c>
      <c r="Q32" s="16">
        <f t="shared" si="3"/>
        <v>1580068.27978857</v>
      </c>
      <c r="R32" s="16">
        <f t="shared" ref="R32:R37" si="5">R86+R139</f>
        <v>1704404.18</v>
      </c>
      <c r="S32" s="16">
        <v>1286119.4690639679</v>
      </c>
      <c r="T32" s="16">
        <v>212550</v>
      </c>
    </row>
    <row r="33" spans="1:20" x14ac:dyDescent="0.2">
      <c r="A33" s="18" t="s">
        <v>42</v>
      </c>
      <c r="B33" s="16">
        <v>1773837.1555803083</v>
      </c>
      <c r="C33" s="16">
        <v>1798509.5896125212</v>
      </c>
      <c r="D33" s="16">
        <v>1860372.4135061891</v>
      </c>
      <c r="E33" s="16">
        <v>1860936.5488699998</v>
      </c>
      <c r="F33" s="16">
        <v>2026222.403476859</v>
      </c>
      <c r="G33" s="16"/>
      <c r="H33" s="16"/>
      <c r="I33" s="16"/>
      <c r="J33" s="16"/>
      <c r="K33" s="16"/>
      <c r="L33" s="16"/>
      <c r="M33" s="16"/>
      <c r="N33" s="16">
        <f t="shared" si="3"/>
        <v>1942656.9394899998</v>
      </c>
      <c r="O33" s="16">
        <f t="shared" si="3"/>
        <v>2014481.3858800002</v>
      </c>
      <c r="P33" s="16">
        <f t="shared" si="3"/>
        <v>2433413.7691835403</v>
      </c>
      <c r="Q33" s="16">
        <f t="shared" si="3"/>
        <v>2693472.7998194969</v>
      </c>
      <c r="R33" s="16">
        <f t="shared" si="5"/>
        <v>2728742.95</v>
      </c>
      <c r="S33" s="16">
        <v>1926336</v>
      </c>
      <c r="T33" s="16">
        <v>1260463</v>
      </c>
    </row>
    <row r="34" spans="1:20" x14ac:dyDescent="0.2">
      <c r="A34" s="18" t="s">
        <v>43</v>
      </c>
      <c r="B34" s="16">
        <v>0</v>
      </c>
      <c r="C34" s="16">
        <v>0</v>
      </c>
      <c r="D34" s="16">
        <v>0</v>
      </c>
      <c r="E34" s="16">
        <v>0</v>
      </c>
      <c r="F34" s="16">
        <v>0</v>
      </c>
      <c r="G34" s="16"/>
      <c r="H34" s="16"/>
      <c r="I34" s="16"/>
      <c r="J34" s="16"/>
      <c r="K34" s="16"/>
      <c r="L34" s="16"/>
      <c r="M34" s="16"/>
      <c r="N34" s="16">
        <f t="shared" si="3"/>
        <v>0</v>
      </c>
      <c r="O34" s="16">
        <f t="shared" si="3"/>
        <v>0</v>
      </c>
      <c r="P34" s="16">
        <f t="shared" si="3"/>
        <v>0</v>
      </c>
      <c r="Q34" s="16">
        <f t="shared" si="3"/>
        <v>0</v>
      </c>
      <c r="R34" s="16">
        <f t="shared" si="5"/>
        <v>0</v>
      </c>
      <c r="S34" s="16">
        <f>S88+S141</f>
        <v>0</v>
      </c>
      <c r="T34" s="16">
        <f>T88+T141</f>
        <v>0</v>
      </c>
    </row>
    <row r="35" spans="1:20" x14ac:dyDescent="0.2">
      <c r="A35" s="18" t="s">
        <v>44</v>
      </c>
      <c r="B35" s="16">
        <v>0</v>
      </c>
      <c r="C35" s="16">
        <v>0</v>
      </c>
      <c r="D35" s="16">
        <v>0</v>
      </c>
      <c r="E35" s="16">
        <v>0</v>
      </c>
      <c r="F35" s="16">
        <v>0</v>
      </c>
      <c r="G35" s="16"/>
      <c r="H35" s="16"/>
      <c r="I35" s="16"/>
      <c r="J35" s="16"/>
      <c r="K35" s="16"/>
      <c r="L35" s="16"/>
      <c r="M35" s="16"/>
      <c r="N35" s="16">
        <f t="shared" si="3"/>
        <v>0</v>
      </c>
      <c r="O35" s="16">
        <f t="shared" si="3"/>
        <v>0</v>
      </c>
      <c r="P35" s="16">
        <f t="shared" si="3"/>
        <v>0</v>
      </c>
      <c r="Q35" s="16">
        <f t="shared" si="3"/>
        <v>0</v>
      </c>
      <c r="R35" s="16">
        <f t="shared" si="5"/>
        <v>0</v>
      </c>
      <c r="S35" s="16">
        <f>S89+S142</f>
        <v>0</v>
      </c>
      <c r="T35" s="16">
        <f>T89+T142</f>
        <v>0</v>
      </c>
    </row>
    <row r="36" spans="1:20" x14ac:dyDescent="0.2">
      <c r="A36" s="18" t="s">
        <v>45</v>
      </c>
      <c r="B36" s="16">
        <v>610754.37777999998</v>
      </c>
      <c r="C36" s="16">
        <v>637318.97153999994</v>
      </c>
      <c r="D36" s="16">
        <v>677832.71175000002</v>
      </c>
      <c r="E36" s="16">
        <v>625233.47962999996</v>
      </c>
      <c r="F36" s="16">
        <v>679655.09522000002</v>
      </c>
      <c r="G36" s="16"/>
      <c r="H36" s="16"/>
      <c r="I36" s="16"/>
      <c r="J36" s="16"/>
      <c r="K36" s="16"/>
      <c r="L36" s="16"/>
      <c r="M36" s="16"/>
      <c r="N36" s="16">
        <f t="shared" si="3"/>
        <v>667831.91291999992</v>
      </c>
      <c r="O36" s="16">
        <f t="shared" si="3"/>
        <v>708891.26873000001</v>
      </c>
      <c r="P36" s="16">
        <f t="shared" si="3"/>
        <v>748681.00707000005</v>
      </c>
      <c r="Q36" s="16">
        <f t="shared" si="3"/>
        <v>788548.37094127084</v>
      </c>
      <c r="R36" s="16">
        <f t="shared" si="5"/>
        <v>726463.72</v>
      </c>
      <c r="S36" s="16">
        <v>682724.46</v>
      </c>
      <c r="T36" s="16">
        <v>630430</v>
      </c>
    </row>
    <row r="37" spans="1:20" x14ac:dyDescent="0.2">
      <c r="A37" s="18" t="s">
        <v>46</v>
      </c>
      <c r="B37" s="16"/>
      <c r="C37" s="16">
        <v>0</v>
      </c>
      <c r="D37" s="16">
        <v>0</v>
      </c>
      <c r="E37" s="16">
        <v>0</v>
      </c>
      <c r="F37" s="16">
        <v>0</v>
      </c>
      <c r="G37" s="16"/>
      <c r="H37" s="16"/>
      <c r="I37" s="16"/>
      <c r="J37" s="16"/>
      <c r="K37" s="16"/>
      <c r="L37" s="16"/>
      <c r="M37" s="16"/>
      <c r="N37" s="16">
        <f t="shared" si="3"/>
        <v>0</v>
      </c>
      <c r="O37" s="16">
        <f t="shared" si="3"/>
        <v>0</v>
      </c>
      <c r="P37" s="16">
        <f t="shared" si="3"/>
        <v>0</v>
      </c>
      <c r="Q37" s="16">
        <f t="shared" si="3"/>
        <v>0</v>
      </c>
      <c r="R37" s="16">
        <f t="shared" si="5"/>
        <v>0</v>
      </c>
      <c r="S37" s="16">
        <f>S91+S144</f>
        <v>0</v>
      </c>
      <c r="T37" s="16">
        <f>T91+T144</f>
        <v>0</v>
      </c>
    </row>
    <row r="38" spans="1:20" x14ac:dyDescent="0.2">
      <c r="A38" s="18" t="s">
        <v>47</v>
      </c>
      <c r="B38" s="16">
        <v>11183025.369139999</v>
      </c>
      <c r="C38" s="16">
        <v>11239016.373090001</v>
      </c>
      <c r="D38" s="16">
        <v>11312924.5754</v>
      </c>
      <c r="E38" s="16">
        <v>11384104.576469999</v>
      </c>
      <c r="F38" s="16">
        <v>11447266.160840001</v>
      </c>
      <c r="G38" s="16"/>
      <c r="H38" s="16"/>
      <c r="I38" s="16"/>
      <c r="J38" s="16"/>
      <c r="K38" s="16"/>
      <c r="L38" s="16"/>
      <c r="M38" s="16"/>
      <c r="N38" s="16">
        <f t="shared" si="3"/>
        <v>11565680.33884</v>
      </c>
      <c r="O38" s="16">
        <f t="shared" si="3"/>
        <v>11649844.776279999</v>
      </c>
      <c r="P38" s="16">
        <f t="shared" si="3"/>
        <v>11748989.545979999</v>
      </c>
      <c r="Q38" s="16">
        <f t="shared" si="3"/>
        <v>11848666.917350002</v>
      </c>
      <c r="R38" s="16">
        <v>11941014.810000001</v>
      </c>
      <c r="S38" s="16">
        <v>11946923.99</v>
      </c>
      <c r="T38" s="16">
        <v>12107625</v>
      </c>
    </row>
    <row r="39" spans="1:20" x14ac:dyDescent="0.2">
      <c r="A39" s="18" t="s">
        <v>48</v>
      </c>
      <c r="B39" s="16"/>
      <c r="C39" s="16">
        <v>0</v>
      </c>
      <c r="D39" s="16">
        <v>0</v>
      </c>
      <c r="E39" s="16">
        <v>0</v>
      </c>
      <c r="F39" s="16">
        <v>0</v>
      </c>
      <c r="G39" s="16"/>
      <c r="H39" s="16"/>
      <c r="I39" s="16"/>
      <c r="J39" s="16"/>
      <c r="K39" s="16"/>
      <c r="L39" s="16"/>
      <c r="M39" s="16"/>
      <c r="N39" s="16">
        <f t="shared" si="3"/>
        <v>0</v>
      </c>
      <c r="O39" s="16">
        <f t="shared" si="3"/>
        <v>0</v>
      </c>
      <c r="P39" s="16">
        <f t="shared" si="3"/>
        <v>0</v>
      </c>
      <c r="Q39" s="16">
        <f t="shared" si="3"/>
        <v>0</v>
      </c>
      <c r="R39" s="16">
        <f>R93+R146</f>
        <v>0</v>
      </c>
      <c r="S39" s="16">
        <f>S93+S146</f>
        <v>0</v>
      </c>
      <c r="T39" s="16">
        <f>T93+T146</f>
        <v>0</v>
      </c>
    </row>
    <row r="40" spans="1:20" x14ac:dyDescent="0.2">
      <c r="A40" s="18" t="s">
        <v>49</v>
      </c>
      <c r="B40" s="16">
        <v>8764.1384999999991</v>
      </c>
      <c r="C40" s="16">
        <v>6817.0921799999996</v>
      </c>
      <c r="D40" s="16">
        <v>7208.3726200000001</v>
      </c>
      <c r="E40" s="16">
        <v>7284.3699100000003</v>
      </c>
      <c r="F40" s="16">
        <v>7865.8164000000006</v>
      </c>
      <c r="G40" s="16"/>
      <c r="H40" s="16"/>
      <c r="I40" s="16"/>
      <c r="J40" s="16"/>
      <c r="K40" s="16"/>
      <c r="L40" s="16"/>
      <c r="M40" s="16"/>
      <c r="N40" s="16">
        <f t="shared" si="3"/>
        <v>7683.5291999999999</v>
      </c>
      <c r="O40" s="16">
        <f t="shared" si="3"/>
        <v>8103.7979999999998</v>
      </c>
      <c r="P40" s="16">
        <f t="shared" si="3"/>
        <v>8511.8963999999996</v>
      </c>
      <c r="Q40" s="16">
        <f t="shared" si="3"/>
        <v>8904.1524000000009</v>
      </c>
      <c r="R40" s="16">
        <f t="shared" ref="R40:S42" si="6">R94+R147</f>
        <v>9025.09</v>
      </c>
      <c r="S40" s="16">
        <f t="shared" si="6"/>
        <v>8434.4599999999991</v>
      </c>
      <c r="T40" s="16">
        <v>7739</v>
      </c>
    </row>
    <row r="41" spans="1:20" x14ac:dyDescent="0.2">
      <c r="A41" s="18" t="s">
        <v>50</v>
      </c>
      <c r="B41" s="16"/>
      <c r="C41" s="16">
        <v>0</v>
      </c>
      <c r="D41" s="16">
        <v>0</v>
      </c>
      <c r="E41" s="16">
        <v>0</v>
      </c>
      <c r="F41" s="16">
        <v>0</v>
      </c>
      <c r="G41" s="16"/>
      <c r="H41" s="16"/>
      <c r="I41" s="16"/>
      <c r="J41" s="16"/>
      <c r="K41" s="16"/>
      <c r="L41" s="16"/>
      <c r="M41" s="16"/>
      <c r="N41" s="16">
        <f t="shared" si="3"/>
        <v>0</v>
      </c>
      <c r="O41" s="16">
        <f t="shared" si="3"/>
        <v>0</v>
      </c>
      <c r="P41" s="16">
        <f t="shared" si="3"/>
        <v>0</v>
      </c>
      <c r="Q41" s="16">
        <f t="shared" si="3"/>
        <v>0</v>
      </c>
      <c r="R41" s="16">
        <f t="shared" si="6"/>
        <v>0</v>
      </c>
      <c r="S41" s="16">
        <f t="shared" si="6"/>
        <v>0</v>
      </c>
      <c r="T41" s="16">
        <f>T95+T148</f>
        <v>0</v>
      </c>
    </row>
    <row r="42" spans="1:20" x14ac:dyDescent="0.2">
      <c r="A42" s="18" t="s">
        <v>51</v>
      </c>
      <c r="B42" s="16">
        <v>132142.44624514668</v>
      </c>
      <c r="C42" s="16">
        <v>99701.475713826789</v>
      </c>
      <c r="D42" s="16">
        <v>66959.486492659824</v>
      </c>
      <c r="E42" s="16">
        <v>33727.480967856915</v>
      </c>
      <c r="F42" s="16">
        <v>0</v>
      </c>
      <c r="G42" s="16"/>
      <c r="H42" s="16"/>
      <c r="I42" s="16"/>
      <c r="J42" s="16"/>
      <c r="K42" s="16"/>
      <c r="L42" s="16"/>
      <c r="M42" s="16"/>
      <c r="N42" s="16">
        <f t="shared" si="3"/>
        <v>0</v>
      </c>
      <c r="O42" s="16">
        <f t="shared" si="3"/>
        <v>0</v>
      </c>
      <c r="P42" s="16">
        <f t="shared" si="3"/>
        <v>0</v>
      </c>
      <c r="Q42" s="16">
        <f t="shared" si="3"/>
        <v>0</v>
      </c>
      <c r="R42" s="16">
        <f t="shared" si="6"/>
        <v>0</v>
      </c>
      <c r="S42" s="16">
        <f t="shared" si="6"/>
        <v>0</v>
      </c>
      <c r="T42" s="16">
        <f>T96+T149</f>
        <v>0</v>
      </c>
    </row>
    <row r="43" spans="1:20" x14ac:dyDescent="0.2">
      <c r="A43" s="18" t="s">
        <v>68</v>
      </c>
      <c r="B43" s="16">
        <v>54789.300280000003</v>
      </c>
      <c r="C43" s="16">
        <v>54942.226459999998</v>
      </c>
      <c r="D43" s="16">
        <v>54942.226459999998</v>
      </c>
      <c r="E43" s="16">
        <v>54942.226459999998</v>
      </c>
      <c r="F43" s="16">
        <v>25954.16229</v>
      </c>
      <c r="G43" s="16"/>
      <c r="H43" s="16"/>
      <c r="I43" s="16"/>
      <c r="J43" s="16"/>
      <c r="K43" s="16"/>
      <c r="L43" s="16"/>
      <c r="M43" s="16"/>
      <c r="N43" s="16">
        <v>0</v>
      </c>
      <c r="O43" s="16">
        <f>O97</f>
        <v>0</v>
      </c>
      <c r="P43" s="16">
        <f>P97</f>
        <v>0</v>
      </c>
      <c r="Q43" s="16">
        <f>Q97</f>
        <v>0</v>
      </c>
      <c r="R43" s="16">
        <f>R97</f>
        <v>0</v>
      </c>
      <c r="S43" s="16">
        <f>S97+S150</f>
        <v>0</v>
      </c>
      <c r="T43" s="16">
        <f>T97+T150</f>
        <v>0</v>
      </c>
    </row>
    <row r="44" spans="1:20" x14ac:dyDescent="0.2">
      <c r="A44" s="18" t="s">
        <v>69</v>
      </c>
      <c r="B44" s="16">
        <v>2372257.0086599998</v>
      </c>
      <c r="C44" s="16">
        <v>2349811.7067200001</v>
      </c>
      <c r="D44" s="16">
        <v>2349811.7067200001</v>
      </c>
      <c r="E44" s="16">
        <v>2349811.7067200001</v>
      </c>
      <c r="F44" s="16">
        <v>2298079.06024</v>
      </c>
      <c r="G44" s="16"/>
      <c r="H44" s="16"/>
      <c r="I44" s="16"/>
      <c r="J44" s="16"/>
      <c r="K44" s="16"/>
      <c r="L44" s="16"/>
      <c r="M44" s="16"/>
      <c r="N44" s="16">
        <f>N95</f>
        <v>0</v>
      </c>
      <c r="O44" s="16">
        <f t="shared" ref="O44:Q45" si="7">O98</f>
        <v>0</v>
      </c>
      <c r="P44" s="16">
        <f t="shared" si="7"/>
        <v>0</v>
      </c>
      <c r="Q44" s="16">
        <f t="shared" si="7"/>
        <v>0</v>
      </c>
      <c r="R44" s="16">
        <f>R98</f>
        <v>0</v>
      </c>
      <c r="T44" s="16">
        <v>0</v>
      </c>
    </row>
    <row r="45" spans="1:20" x14ac:dyDescent="0.2">
      <c r="A45" s="18" t="s">
        <v>70</v>
      </c>
      <c r="B45" s="16">
        <v>104062.13986</v>
      </c>
      <c r="C45" s="16">
        <v>110723.08848000001</v>
      </c>
      <c r="D45" s="16">
        <v>110723.08848000001</v>
      </c>
      <c r="E45" s="16">
        <v>110723.08848000001</v>
      </c>
      <c r="F45" s="16">
        <v>144722.59709</v>
      </c>
      <c r="G45" s="16"/>
      <c r="H45" s="16"/>
      <c r="I45" s="16"/>
      <c r="J45" s="16"/>
      <c r="K45" s="16"/>
      <c r="L45" s="16"/>
      <c r="M45" s="16"/>
      <c r="N45" s="16">
        <f>N96</f>
        <v>0</v>
      </c>
      <c r="O45" s="16">
        <f t="shared" si="7"/>
        <v>0</v>
      </c>
      <c r="P45" s="16">
        <f t="shared" si="7"/>
        <v>0</v>
      </c>
      <c r="Q45" s="16">
        <f t="shared" si="7"/>
        <v>0</v>
      </c>
      <c r="R45" s="16">
        <f>R99</f>
        <v>0</v>
      </c>
      <c r="S45" s="16">
        <f>S99+S152</f>
        <v>0</v>
      </c>
      <c r="T45" s="16">
        <f>T99+T152</f>
        <v>0</v>
      </c>
    </row>
    <row r="46" spans="1:20" x14ac:dyDescent="0.2">
      <c r="A46" s="12"/>
      <c r="B46" s="16"/>
      <c r="C46" s="16"/>
      <c r="D46" s="16"/>
      <c r="E46" s="16"/>
      <c r="F46" s="16"/>
      <c r="G46" s="16"/>
      <c r="H46" s="16"/>
      <c r="I46" s="16"/>
      <c r="J46" s="16"/>
      <c r="K46" s="16"/>
      <c r="L46" s="16"/>
      <c r="M46" s="16"/>
      <c r="N46" s="16"/>
      <c r="O46" s="16"/>
      <c r="P46" s="16"/>
      <c r="Q46" s="16"/>
      <c r="R46" s="16"/>
      <c r="S46" s="16">
        <f>S100+S153</f>
        <v>0</v>
      </c>
      <c r="T46" s="16">
        <f>T100+T153</f>
        <v>0</v>
      </c>
    </row>
    <row r="47" spans="1:20" x14ac:dyDescent="0.2">
      <c r="A47" s="18" t="s">
        <v>52</v>
      </c>
      <c r="B47" s="16">
        <f>SUM(B49:B55)</f>
        <v>382499833.44201207</v>
      </c>
      <c r="C47" s="16">
        <f>SUM(C49:C55)</f>
        <v>385464664.54246241</v>
      </c>
      <c r="D47" s="16">
        <f>SUM(D49:D55)</f>
        <v>397268064.61324579</v>
      </c>
      <c r="E47" s="16">
        <f>SUM(E49:E55)</f>
        <v>400569370.84307581</v>
      </c>
      <c r="F47" s="16">
        <f>SUM(F49:F55)</f>
        <v>401626693.28647453</v>
      </c>
      <c r="G47" s="16">
        <f t="shared" ref="G47:N47" si="8">SUM(G49:G55)</f>
        <v>0</v>
      </c>
      <c r="H47" s="16">
        <f t="shared" si="8"/>
        <v>0</v>
      </c>
      <c r="I47" s="16">
        <f t="shared" si="8"/>
        <v>0</v>
      </c>
      <c r="J47" s="16">
        <f t="shared" si="8"/>
        <v>0</v>
      </c>
      <c r="K47" s="16">
        <f t="shared" si="8"/>
        <v>0</v>
      </c>
      <c r="L47" s="16">
        <f t="shared" si="8"/>
        <v>0</v>
      </c>
      <c r="M47" s="16">
        <f t="shared" si="8"/>
        <v>0</v>
      </c>
      <c r="N47" s="16">
        <f t="shared" si="8"/>
        <v>455793311.15801859</v>
      </c>
      <c r="O47" s="16">
        <f t="shared" ref="O47:T47" si="9">SUM(O49:O55)</f>
        <v>449606413.68221998</v>
      </c>
      <c r="P47" s="16">
        <f t="shared" si="9"/>
        <v>450918858.64831769</v>
      </c>
      <c r="Q47" s="16">
        <f t="shared" si="9"/>
        <v>467561619.57611591</v>
      </c>
      <c r="R47" s="16">
        <f t="shared" si="9"/>
        <v>494302032.58337498</v>
      </c>
      <c r="S47" s="16">
        <f t="shared" si="9"/>
        <v>501108683.14643699</v>
      </c>
      <c r="T47" s="16">
        <f t="shared" si="9"/>
        <v>508441463</v>
      </c>
    </row>
    <row r="48" spans="1:20" x14ac:dyDescent="0.2">
      <c r="A48" s="12"/>
      <c r="B48" s="16"/>
      <c r="C48" s="16"/>
      <c r="D48" s="16"/>
      <c r="E48" s="16"/>
      <c r="F48" s="16"/>
      <c r="G48" s="16"/>
      <c r="H48" s="16"/>
      <c r="I48" s="16"/>
      <c r="J48" s="16"/>
      <c r="K48" s="16"/>
      <c r="L48" s="16"/>
      <c r="M48" s="16"/>
      <c r="N48" s="16"/>
      <c r="O48" s="16"/>
      <c r="P48" s="16"/>
      <c r="Q48" s="16"/>
      <c r="R48" s="16"/>
    </row>
    <row r="49" spans="1:22" x14ac:dyDescent="0.2">
      <c r="A49" s="18" t="s">
        <v>53</v>
      </c>
      <c r="B49" s="16">
        <v>17042.5857</v>
      </c>
      <c r="C49" s="16">
        <v>13102.00152</v>
      </c>
      <c r="D49" s="16">
        <v>15438.525330000002</v>
      </c>
      <c r="E49" s="16">
        <v>5110.92508</v>
      </c>
      <c r="F49" s="16">
        <v>7942.3634199999997</v>
      </c>
      <c r="G49" s="16"/>
      <c r="H49" s="16"/>
      <c r="I49" s="16"/>
      <c r="J49" s="16"/>
      <c r="K49" s="16"/>
      <c r="L49" s="16"/>
      <c r="M49" s="16"/>
      <c r="N49" s="16">
        <f t="shared" ref="N49:S49" si="10">N103+N153</f>
        <v>3642.5224800000005</v>
      </c>
      <c r="O49" s="16">
        <f t="shared" si="10"/>
        <v>1437.9411699999998</v>
      </c>
      <c r="P49" s="16">
        <f t="shared" si="10"/>
        <v>7982.7728400000005</v>
      </c>
      <c r="Q49" s="16">
        <f t="shared" si="10"/>
        <v>27886.009880000001</v>
      </c>
      <c r="R49" s="16">
        <f t="shared" si="10"/>
        <v>9113.1200000000008</v>
      </c>
      <c r="S49" s="16">
        <f t="shared" si="10"/>
        <v>15250.4</v>
      </c>
      <c r="T49" s="16">
        <v>10590</v>
      </c>
      <c r="V49" s="21"/>
    </row>
    <row r="50" spans="1:22" x14ac:dyDescent="0.2">
      <c r="A50" s="18" t="s">
        <v>1</v>
      </c>
      <c r="B50" s="16">
        <v>241535600.37916997</v>
      </c>
      <c r="C50" s="16">
        <v>244402141.50641</v>
      </c>
      <c r="D50" s="16">
        <v>249011836.21466997</v>
      </c>
      <c r="E50" s="16">
        <v>258596342.22548002</v>
      </c>
      <c r="F50" s="16">
        <v>259397474.08846</v>
      </c>
      <c r="G50" s="16"/>
      <c r="H50" s="16"/>
      <c r="I50" s="16"/>
      <c r="J50" s="16"/>
      <c r="K50" s="16"/>
      <c r="L50" s="16"/>
      <c r="M50" s="16"/>
      <c r="N50" s="16">
        <f t="shared" ref="N50:R51" si="11">N104+N154</f>
        <v>277262545.65219003</v>
      </c>
      <c r="O50" s="16">
        <f t="shared" si="11"/>
        <v>297667457.48058999</v>
      </c>
      <c r="P50" s="16">
        <f t="shared" si="11"/>
        <v>300073999.80289</v>
      </c>
      <c r="Q50" s="16">
        <f t="shared" si="11"/>
        <v>301153222.87753999</v>
      </c>
      <c r="R50" s="16">
        <f t="shared" si="11"/>
        <v>306762204.17000002</v>
      </c>
      <c r="S50" s="16">
        <v>312421611.05000001</v>
      </c>
      <c r="T50" s="16">
        <v>321742803</v>
      </c>
    </row>
    <row r="51" spans="1:22" x14ac:dyDescent="0.2">
      <c r="A51" s="18" t="s">
        <v>0</v>
      </c>
      <c r="B51" s="16">
        <v>102676584.68051001</v>
      </c>
      <c r="C51" s="16">
        <v>101563198.81969</v>
      </c>
      <c r="D51" s="16">
        <v>107254925.22699</v>
      </c>
      <c r="E51" s="16">
        <v>99203306.488600001</v>
      </c>
      <c r="F51" s="16">
        <v>95875097.410809994</v>
      </c>
      <c r="G51" s="16"/>
      <c r="H51" s="16"/>
      <c r="I51" s="16"/>
      <c r="J51" s="16"/>
      <c r="K51" s="16"/>
      <c r="L51" s="16"/>
      <c r="M51" s="16"/>
      <c r="N51" s="16">
        <f t="shared" si="11"/>
        <v>97356122.062490001</v>
      </c>
      <c r="O51" s="16">
        <f t="shared" si="11"/>
        <v>91916240.680889994</v>
      </c>
      <c r="P51" s="16">
        <f t="shared" si="11"/>
        <v>88780172.684530005</v>
      </c>
      <c r="Q51" s="16">
        <f t="shared" si="11"/>
        <v>87308632.778229997</v>
      </c>
      <c r="R51" s="16">
        <f t="shared" si="11"/>
        <v>80888042.200000003</v>
      </c>
      <c r="S51" s="16">
        <v>76891005</v>
      </c>
      <c r="T51" s="16">
        <v>76768740</v>
      </c>
    </row>
    <row r="52" spans="1:22" x14ac:dyDescent="0.2">
      <c r="A52" s="18" t="s">
        <v>54</v>
      </c>
      <c r="B52" s="16">
        <v>12141413.46779</v>
      </c>
      <c r="C52" s="16">
        <v>14983393.37081</v>
      </c>
      <c r="D52" s="16">
        <v>15950477.690130001</v>
      </c>
      <c r="E52" s="16">
        <v>17478403.232659999</v>
      </c>
      <c r="F52" s="16">
        <v>19408164.68262</v>
      </c>
      <c r="G52" s="16"/>
      <c r="H52" s="16"/>
      <c r="I52" s="16"/>
      <c r="J52" s="16"/>
      <c r="K52" s="16"/>
      <c r="L52" s="16"/>
      <c r="M52" s="16"/>
      <c r="N52" s="16">
        <f>N106+N157</f>
        <v>44953843.506028332</v>
      </c>
      <c r="O52" s="16">
        <f t="shared" ref="O52:R55" si="12">O106+O156</f>
        <v>21252202.315340001</v>
      </c>
      <c r="P52" s="16">
        <f t="shared" si="12"/>
        <v>22454417.845490001</v>
      </c>
      <c r="Q52" s="16">
        <f t="shared" si="12"/>
        <v>23400574.955077577</v>
      </c>
      <c r="R52" s="16">
        <f t="shared" si="12"/>
        <v>24872136.656299945</v>
      </c>
      <c r="S52" s="16">
        <v>25961374.158372428</v>
      </c>
      <c r="T52" s="16">
        <v>26781628</v>
      </c>
    </row>
    <row r="53" spans="1:22" x14ac:dyDescent="0.2">
      <c r="A53" s="18" t="s">
        <v>55</v>
      </c>
      <c r="B53" s="16">
        <v>26129192.328842055</v>
      </c>
      <c r="C53" s="16">
        <v>24502828.844032381</v>
      </c>
      <c r="D53" s="16">
        <v>25035386.956125777</v>
      </c>
      <c r="E53" s="16">
        <v>25286207.971255779</v>
      </c>
      <c r="F53" s="16">
        <v>26938014.74116455</v>
      </c>
      <c r="G53" s="16"/>
      <c r="H53" s="16"/>
      <c r="I53" s="16"/>
      <c r="J53" s="16"/>
      <c r="K53" s="16"/>
      <c r="L53" s="16"/>
      <c r="M53" s="16"/>
      <c r="N53" s="16">
        <f>N107+N157</f>
        <v>36217157.4148302</v>
      </c>
      <c r="O53" s="16">
        <f t="shared" si="12"/>
        <v>38769075.264230095</v>
      </c>
      <c r="P53" s="16">
        <f t="shared" si="12"/>
        <v>39602285.542567641</v>
      </c>
      <c r="Q53" s="16">
        <f t="shared" si="12"/>
        <v>55671302.9553883</v>
      </c>
      <c r="R53" s="16">
        <f t="shared" si="12"/>
        <v>81770536.437075049</v>
      </c>
      <c r="S53" s="16">
        <v>85819442.538064614</v>
      </c>
      <c r="T53" s="16">
        <v>83137702</v>
      </c>
    </row>
    <row r="54" spans="1:22" x14ac:dyDescent="0.2">
      <c r="A54" s="18" t="s">
        <v>56</v>
      </c>
      <c r="B54" s="16">
        <v>0</v>
      </c>
      <c r="C54" s="16">
        <v>0</v>
      </c>
      <c r="D54" s="16">
        <v>0</v>
      </c>
      <c r="E54" s="16">
        <v>0</v>
      </c>
      <c r="F54" s="16">
        <v>0</v>
      </c>
      <c r="G54" s="16"/>
      <c r="H54" s="16"/>
      <c r="I54" s="16"/>
      <c r="J54" s="16"/>
      <c r="K54" s="16"/>
      <c r="L54" s="16"/>
      <c r="M54" s="16"/>
      <c r="N54" s="16">
        <v>0</v>
      </c>
      <c r="O54" s="16">
        <f t="shared" si="12"/>
        <v>0</v>
      </c>
      <c r="P54" s="16">
        <f t="shared" si="12"/>
        <v>0</v>
      </c>
      <c r="Q54" s="16">
        <f t="shared" si="12"/>
        <v>0</v>
      </c>
      <c r="R54" s="16">
        <f t="shared" si="12"/>
        <v>0</v>
      </c>
      <c r="S54" s="16">
        <f>S108+S158</f>
        <v>0</v>
      </c>
      <c r="T54" s="16">
        <f>T108+T158</f>
        <v>0</v>
      </c>
    </row>
    <row r="55" spans="1:22" x14ac:dyDescent="0.2">
      <c r="A55" s="18" t="s">
        <v>57</v>
      </c>
      <c r="B55" s="16">
        <v>0</v>
      </c>
      <c r="C55" s="16">
        <v>0</v>
      </c>
      <c r="D55" s="16">
        <v>0</v>
      </c>
      <c r="E55" s="16">
        <v>0</v>
      </c>
      <c r="F55" s="16">
        <v>0</v>
      </c>
      <c r="G55" s="16"/>
      <c r="H55" s="16"/>
      <c r="I55" s="16"/>
      <c r="J55" s="16"/>
      <c r="K55" s="16"/>
      <c r="L55" s="16"/>
      <c r="M55" s="16"/>
      <c r="N55" s="16">
        <v>0</v>
      </c>
      <c r="O55" s="16">
        <f t="shared" si="12"/>
        <v>0</v>
      </c>
      <c r="P55" s="16">
        <f t="shared" si="12"/>
        <v>0</v>
      </c>
      <c r="Q55" s="16">
        <f t="shared" si="12"/>
        <v>0</v>
      </c>
      <c r="R55" s="16">
        <f t="shared" si="12"/>
        <v>0</v>
      </c>
      <c r="S55" s="16">
        <f>S109+S159</f>
        <v>0</v>
      </c>
      <c r="T55" s="16">
        <f>T110+T159</f>
        <v>0</v>
      </c>
    </row>
    <row r="56" spans="1:22" ht="12" thickBot="1" x14ac:dyDescent="0.25">
      <c r="A56" s="12"/>
      <c r="B56" s="16"/>
      <c r="C56" s="16"/>
      <c r="D56" s="16"/>
      <c r="E56" s="16"/>
      <c r="F56" s="16"/>
      <c r="G56" s="16"/>
      <c r="H56" s="16"/>
      <c r="I56" s="16"/>
      <c r="M56" s="16"/>
    </row>
    <row r="57" spans="1:22" ht="12.75" thickTop="1" thickBot="1" x14ac:dyDescent="0.25">
      <c r="A57" s="94" t="s">
        <v>58</v>
      </c>
      <c r="B57" s="105">
        <f>B47+B12</f>
        <v>540051314.47286344</v>
      </c>
      <c r="C57" s="105">
        <f>C47+C12</f>
        <v>542031114.23890996</v>
      </c>
      <c r="D57" s="105">
        <f>D47+D12</f>
        <v>554670428.23143518</v>
      </c>
      <c r="E57" s="105">
        <f>E47+E12</f>
        <v>557994947.13112032</v>
      </c>
      <c r="F57" s="105">
        <f>F47+F12</f>
        <v>560139752.3334378</v>
      </c>
      <c r="G57" s="105">
        <f t="shared" ref="G57:N57" si="13">G47+G12</f>
        <v>0</v>
      </c>
      <c r="H57" s="105">
        <f t="shared" si="13"/>
        <v>0</v>
      </c>
      <c r="I57" s="105">
        <f t="shared" si="13"/>
        <v>0</v>
      </c>
      <c r="J57" s="105">
        <f t="shared" si="13"/>
        <v>0</v>
      </c>
      <c r="K57" s="105">
        <f t="shared" si="13"/>
        <v>0</v>
      </c>
      <c r="L57" s="105">
        <f t="shared" si="13"/>
        <v>0</v>
      </c>
      <c r="M57" s="105">
        <f t="shared" si="13"/>
        <v>0</v>
      </c>
      <c r="N57" s="105">
        <f t="shared" si="13"/>
        <v>611744855.49802017</v>
      </c>
      <c r="O57" s="105">
        <f t="shared" ref="O57:T57" si="14">O47+O12</f>
        <v>607748804.04658699</v>
      </c>
      <c r="P57" s="105">
        <f t="shared" si="14"/>
        <v>611650466.82450116</v>
      </c>
      <c r="Q57" s="105">
        <f t="shared" si="14"/>
        <v>629348708.40419757</v>
      </c>
      <c r="R57" s="105">
        <f t="shared" si="14"/>
        <v>657074555.9996382</v>
      </c>
      <c r="S57" s="105">
        <f t="shared" si="14"/>
        <v>660916170.68058228</v>
      </c>
      <c r="T57" s="105">
        <f t="shared" si="14"/>
        <v>670226540</v>
      </c>
    </row>
    <row r="58" spans="1:22" ht="12" thickBot="1" x14ac:dyDescent="0.25">
      <c r="A58" s="96" t="s">
        <v>63</v>
      </c>
      <c r="B58" s="106">
        <f t="shared" ref="B58:T58" si="15">(B111/B57)</f>
        <v>0.74552532256898563</v>
      </c>
      <c r="C58" s="106">
        <f t="shared" si="15"/>
        <v>0.7427006339832718</v>
      </c>
      <c r="D58" s="106">
        <f t="shared" si="15"/>
        <v>0.74125295130949076</v>
      </c>
      <c r="E58" s="106">
        <f t="shared" si="15"/>
        <v>0.74322287585372016</v>
      </c>
      <c r="F58" s="106">
        <f t="shared" si="15"/>
        <v>0.72991551304511881</v>
      </c>
      <c r="G58" s="106" t="e">
        <f t="shared" si="15"/>
        <v>#DIV/0!</v>
      </c>
      <c r="H58" s="106" t="e">
        <f t="shared" si="15"/>
        <v>#DIV/0!</v>
      </c>
      <c r="I58" s="106" t="e">
        <f t="shared" si="15"/>
        <v>#DIV/0!</v>
      </c>
      <c r="J58" s="106" t="e">
        <f t="shared" si="15"/>
        <v>#DIV/0!</v>
      </c>
      <c r="K58" s="106" t="e">
        <f t="shared" si="15"/>
        <v>#DIV/0!</v>
      </c>
      <c r="L58" s="106" t="e">
        <f t="shared" si="15"/>
        <v>#DIV/0!</v>
      </c>
      <c r="M58" s="106" t="e">
        <f t="shared" si="15"/>
        <v>#DIV/0!</v>
      </c>
      <c r="N58" s="106">
        <f t="shared" si="15"/>
        <v>0.69492950769137218</v>
      </c>
      <c r="O58" s="106">
        <f t="shared" si="15"/>
        <v>0.72732195170730773</v>
      </c>
      <c r="P58" s="106">
        <f t="shared" si="15"/>
        <v>0.72370729733201089</v>
      </c>
      <c r="Q58" s="106">
        <f t="shared" si="15"/>
        <v>0.7206734372396838</v>
      </c>
      <c r="R58" s="106">
        <f t="shared" si="15"/>
        <v>0.71693609142834791</v>
      </c>
      <c r="S58" s="111">
        <f t="shared" si="15"/>
        <v>0.71941560083816558</v>
      </c>
      <c r="T58" s="111">
        <f t="shared" si="15"/>
        <v>0.72501361106947515</v>
      </c>
    </row>
    <row r="59" spans="1:22" ht="12" thickBot="1" x14ac:dyDescent="0.25">
      <c r="A59" s="98" t="s">
        <v>64</v>
      </c>
      <c r="B59" s="107">
        <f t="shared" ref="B59:T59" si="16">B161/B57</f>
        <v>0.25447456832446996</v>
      </c>
      <c r="C59" s="107">
        <f t="shared" si="16"/>
        <v>0.25729936601671471</v>
      </c>
      <c r="D59" s="107">
        <f t="shared" si="16"/>
        <v>0.25874704869049575</v>
      </c>
      <c r="E59" s="107">
        <f t="shared" si="16"/>
        <v>0.25677712414627996</v>
      </c>
      <c r="F59" s="107">
        <f t="shared" si="16"/>
        <v>0.27008448695487947</v>
      </c>
      <c r="G59" s="107" t="e">
        <f t="shared" si="16"/>
        <v>#DIV/0!</v>
      </c>
      <c r="H59" s="107" t="e">
        <f t="shared" si="16"/>
        <v>#DIV/0!</v>
      </c>
      <c r="I59" s="107" t="e">
        <f t="shared" si="16"/>
        <v>#DIV/0!</v>
      </c>
      <c r="J59" s="107" t="e">
        <f t="shared" si="16"/>
        <v>#DIV/0!</v>
      </c>
      <c r="K59" s="107" t="e">
        <f t="shared" si="16"/>
        <v>#DIV/0!</v>
      </c>
      <c r="L59" s="107" t="e">
        <f t="shared" si="16"/>
        <v>#DIV/0!</v>
      </c>
      <c r="M59" s="107" t="e">
        <f t="shared" si="16"/>
        <v>#DIV/0!</v>
      </c>
      <c r="N59" s="107">
        <f t="shared" si="16"/>
        <v>0.2649488166731262</v>
      </c>
      <c r="O59" s="107">
        <f t="shared" si="16"/>
        <v>0.27267804829269238</v>
      </c>
      <c r="P59" s="107">
        <f t="shared" si="16"/>
        <v>0.27629270266798894</v>
      </c>
      <c r="Q59" s="107">
        <f t="shared" si="16"/>
        <v>0.2793265627603162</v>
      </c>
      <c r="R59" s="107">
        <f t="shared" si="16"/>
        <v>0.28306390856519853</v>
      </c>
      <c r="S59" s="112">
        <f t="shared" si="16"/>
        <v>0.28058435516722074</v>
      </c>
      <c r="T59" s="112">
        <f t="shared" si="16"/>
        <v>0.27495953233961756</v>
      </c>
    </row>
    <row r="60" spans="1:22" ht="12" thickTop="1" x14ac:dyDescent="0.2">
      <c r="A60" s="149" t="s">
        <v>71</v>
      </c>
      <c r="B60" s="149"/>
      <c r="C60" s="149"/>
      <c r="D60" s="149"/>
      <c r="E60" s="16"/>
      <c r="F60" s="16"/>
      <c r="G60" s="16"/>
      <c r="H60" s="16"/>
      <c r="I60" s="16"/>
    </row>
    <row r="61" spans="1:22" x14ac:dyDescent="0.2">
      <c r="B61" s="16"/>
      <c r="C61" s="16"/>
      <c r="D61" s="16"/>
      <c r="E61" s="16"/>
      <c r="F61" s="16"/>
      <c r="G61" s="16"/>
      <c r="H61" s="16"/>
      <c r="I61" s="16"/>
    </row>
    <row r="62" spans="1:22" x14ac:dyDescent="0.2">
      <c r="B62" s="16"/>
      <c r="C62" s="16"/>
      <c r="D62" s="16"/>
      <c r="E62" s="16"/>
      <c r="F62" s="16"/>
      <c r="G62" s="16"/>
      <c r="H62" s="16"/>
      <c r="I62" s="16"/>
    </row>
    <row r="63" spans="1:22" ht="13.5" thickBot="1" x14ac:dyDescent="0.25">
      <c r="A63" s="158" t="s">
        <v>3</v>
      </c>
      <c r="B63" s="158"/>
      <c r="C63" s="158"/>
      <c r="D63" s="158"/>
      <c r="E63" s="158"/>
      <c r="F63" s="158"/>
      <c r="G63" s="158"/>
      <c r="H63" s="158"/>
      <c r="I63" s="158"/>
      <c r="J63" s="158"/>
      <c r="K63" s="158"/>
      <c r="L63" s="158"/>
      <c r="M63" s="158"/>
      <c r="N63" s="158"/>
      <c r="O63" s="158"/>
      <c r="P63" s="158"/>
      <c r="Q63" s="158"/>
      <c r="R63" s="158"/>
      <c r="S63" s="158"/>
      <c r="T63" s="158"/>
    </row>
    <row r="64" spans="1:22" ht="12" thickTop="1" x14ac:dyDescent="0.2">
      <c r="A64" s="43" t="s">
        <v>22</v>
      </c>
      <c r="B64" s="55">
        <v>2001</v>
      </c>
      <c r="C64" s="55">
        <v>2001</v>
      </c>
      <c r="D64" s="55">
        <v>2001</v>
      </c>
      <c r="E64" s="55">
        <v>2001</v>
      </c>
      <c r="F64" s="55">
        <v>2001</v>
      </c>
      <c r="G64" s="55">
        <v>2001</v>
      </c>
      <c r="H64" s="55">
        <v>2001</v>
      </c>
      <c r="I64" s="55">
        <v>2001</v>
      </c>
      <c r="J64" s="55">
        <v>2001</v>
      </c>
      <c r="K64" s="55">
        <v>2001</v>
      </c>
      <c r="L64" s="55">
        <v>2001</v>
      </c>
      <c r="M64" s="55">
        <v>2001</v>
      </c>
      <c r="N64" s="55">
        <v>2001</v>
      </c>
      <c r="O64" s="55">
        <v>2001</v>
      </c>
      <c r="P64" s="55">
        <v>2001</v>
      </c>
      <c r="Q64" s="55">
        <v>2001</v>
      </c>
      <c r="R64" s="55">
        <v>2001</v>
      </c>
      <c r="S64" s="55">
        <v>2001</v>
      </c>
      <c r="T64" s="55">
        <v>2001</v>
      </c>
    </row>
    <row r="65" spans="1:22" ht="12" thickBot="1" x14ac:dyDescent="0.25">
      <c r="A65" s="43" t="s">
        <v>23</v>
      </c>
      <c r="B65" s="56" t="s">
        <v>8</v>
      </c>
      <c r="C65" s="56" t="s">
        <v>9</v>
      </c>
      <c r="D65" s="56" t="s">
        <v>10</v>
      </c>
      <c r="E65" s="56" t="s">
        <v>11</v>
      </c>
      <c r="F65" s="56" t="s">
        <v>12</v>
      </c>
      <c r="G65" s="56" t="s">
        <v>13</v>
      </c>
      <c r="H65" s="56" t="s">
        <v>14</v>
      </c>
      <c r="I65" s="56" t="s">
        <v>15</v>
      </c>
      <c r="J65" s="56" t="s">
        <v>16</v>
      </c>
      <c r="K65" s="56" t="s">
        <v>17</v>
      </c>
      <c r="L65" s="56" t="s">
        <v>18</v>
      </c>
      <c r="M65" s="56" t="s">
        <v>19</v>
      </c>
      <c r="N65" s="118" t="s">
        <v>13</v>
      </c>
      <c r="O65" s="118" t="s">
        <v>14</v>
      </c>
      <c r="P65" s="118" t="s">
        <v>15</v>
      </c>
      <c r="Q65" s="118" t="s">
        <v>16</v>
      </c>
      <c r="R65" s="118" t="s">
        <v>17</v>
      </c>
      <c r="S65" s="56" t="s">
        <v>18</v>
      </c>
      <c r="T65" s="56" t="s">
        <v>19</v>
      </c>
    </row>
    <row r="66" spans="1:22" ht="12" thickTop="1" x14ac:dyDescent="0.2">
      <c r="A66" s="19" t="s">
        <v>24</v>
      </c>
      <c r="B66" s="16">
        <f>SUM(B68:B99)</f>
        <v>95997521.860305101</v>
      </c>
      <c r="C66" s="16">
        <f>SUM(C68:C99)</f>
        <v>94477466.988537908</v>
      </c>
      <c r="D66" s="16">
        <f>SUM(D68:D99)</f>
        <v>95282227.852532431</v>
      </c>
      <c r="E66" s="16">
        <f>SUM(E68:E99)</f>
        <v>95008760.020821914</v>
      </c>
      <c r="F66" s="16">
        <f>SUM(F68:F99)</f>
        <v>95699132.59649758</v>
      </c>
      <c r="G66" s="16">
        <f t="shared" ref="G66:Q66" si="17">SUM(G68:G99)</f>
        <v>0</v>
      </c>
      <c r="H66" s="16">
        <f t="shared" si="17"/>
        <v>0</v>
      </c>
      <c r="I66" s="16">
        <f t="shared" si="17"/>
        <v>0</v>
      </c>
      <c r="J66" s="16">
        <f t="shared" si="17"/>
        <v>0</v>
      </c>
      <c r="K66" s="16">
        <f t="shared" si="17"/>
        <v>0</v>
      </c>
      <c r="L66" s="16">
        <f t="shared" si="17"/>
        <v>0</v>
      </c>
      <c r="M66" s="16">
        <f t="shared" si="17"/>
        <v>0</v>
      </c>
      <c r="N66" s="16">
        <f>SUM(N68:N96)</f>
        <v>92782184.545666888</v>
      </c>
      <c r="O66" s="16">
        <f t="shared" si="17"/>
        <v>94479906.272781074</v>
      </c>
      <c r="P66" s="16">
        <f t="shared" si="17"/>
        <v>96163132.875374809</v>
      </c>
      <c r="Q66" s="16">
        <f t="shared" si="17"/>
        <v>96972484.492594928</v>
      </c>
      <c r="R66" s="16">
        <f>SUM(R68:R99)</f>
        <v>97415163.072022766</v>
      </c>
      <c r="S66" s="16">
        <f>SUM(S68:S99)</f>
        <v>94465883.840343669</v>
      </c>
      <c r="T66" s="16">
        <f>SUM(T68:T99)</f>
        <v>95877051</v>
      </c>
    </row>
    <row r="67" spans="1:22" x14ac:dyDescent="0.2">
      <c r="A67" s="12"/>
      <c r="B67" s="16"/>
      <c r="C67" s="16"/>
      <c r="D67" s="16"/>
      <c r="E67" s="16"/>
      <c r="F67" s="16"/>
      <c r="G67" s="16"/>
      <c r="H67" s="16"/>
      <c r="I67" s="16"/>
      <c r="N67" s="16"/>
      <c r="O67" s="16"/>
      <c r="P67" s="16"/>
      <c r="Q67" s="16"/>
      <c r="R67" s="16"/>
    </row>
    <row r="68" spans="1:22" x14ac:dyDescent="0.2">
      <c r="A68" s="18" t="s">
        <v>25</v>
      </c>
      <c r="B68" s="16">
        <v>59987.076874754566</v>
      </c>
      <c r="C68" s="16">
        <v>60066.964176428977</v>
      </c>
      <c r="D68" s="16">
        <v>57855.205426458771</v>
      </c>
      <c r="E68" s="16">
        <v>57942.659190859857</v>
      </c>
      <c r="F68" s="16">
        <v>58048.116648922558</v>
      </c>
      <c r="G68" s="16"/>
      <c r="H68" s="16"/>
      <c r="I68" s="16"/>
      <c r="J68" s="16"/>
      <c r="K68" s="16"/>
      <c r="L68" s="16"/>
      <c r="M68" s="16"/>
      <c r="N68" s="16">
        <v>58131.424785336741</v>
      </c>
      <c r="O68" s="16">
        <v>58271.791668894373</v>
      </c>
      <c r="P68" s="16">
        <v>58468.691627447188</v>
      </c>
      <c r="Q68" s="16">
        <v>56220.394210928469</v>
      </c>
      <c r="R68" s="16">
        <v>56382.13</v>
      </c>
      <c r="S68" s="16">
        <v>56488.43</v>
      </c>
      <c r="T68" s="16">
        <v>56606</v>
      </c>
    </row>
    <row r="69" spans="1:22" x14ac:dyDescent="0.2">
      <c r="A69" s="18" t="s">
        <v>26</v>
      </c>
      <c r="B69" s="16">
        <v>11699267.222183254</v>
      </c>
      <c r="C69" s="16">
        <v>11528214.38157719</v>
      </c>
      <c r="D69" s="16">
        <v>11504178.893006666</v>
      </c>
      <c r="E69" s="16">
        <v>11524272.039794751</v>
      </c>
      <c r="F69" s="16">
        <v>11589326.905373102</v>
      </c>
      <c r="G69" s="16"/>
      <c r="H69" s="16"/>
      <c r="I69" s="16"/>
      <c r="J69" s="16"/>
      <c r="K69" s="16"/>
      <c r="L69" s="16"/>
      <c r="M69" s="16"/>
      <c r="N69" s="16">
        <v>11602356.313591046</v>
      </c>
      <c r="O69" s="16">
        <v>11736195.78367875</v>
      </c>
      <c r="P69" s="16">
        <v>11942257.313117646</v>
      </c>
      <c r="Q69" s="16">
        <v>11954956.78473237</v>
      </c>
      <c r="R69" s="16">
        <v>11891036.934154486</v>
      </c>
      <c r="S69" s="16">
        <v>11928344.679598453</v>
      </c>
      <c r="T69" s="16">
        <v>11945481</v>
      </c>
    </row>
    <row r="70" spans="1:22" x14ac:dyDescent="0.2">
      <c r="A70" s="18" t="s">
        <v>27</v>
      </c>
      <c r="B70" s="16">
        <v>10377.662188490998</v>
      </c>
      <c r="C70" s="16">
        <v>10382.846598191001</v>
      </c>
      <c r="D70" s="16">
        <v>10450.015048563002</v>
      </c>
      <c r="E70" s="16">
        <v>10645.760001107998</v>
      </c>
      <c r="F70" s="16">
        <v>27778.454496630999</v>
      </c>
      <c r="G70" s="16"/>
      <c r="H70" s="16"/>
      <c r="I70" s="16"/>
      <c r="J70" s="16"/>
      <c r="K70" s="16"/>
      <c r="L70" s="16"/>
      <c r="M70" s="16"/>
      <c r="N70" s="16">
        <v>27954.363404115997</v>
      </c>
      <c r="O70" s="16">
        <v>11031.257865226229</v>
      </c>
      <c r="P70" s="16">
        <v>11127.48652035331</v>
      </c>
      <c r="Q70" s="16">
        <v>11195.48567295184</v>
      </c>
      <c r="R70" s="16">
        <v>11283.156460269041</v>
      </c>
      <c r="S70" s="16">
        <v>11359.952702713319</v>
      </c>
      <c r="T70" s="16">
        <v>11438</v>
      </c>
    </row>
    <row r="71" spans="1:22" x14ac:dyDescent="0.2">
      <c r="A71" s="18" t="s">
        <v>65</v>
      </c>
      <c r="B71" s="16">
        <v>33912.259149999998</v>
      </c>
      <c r="C71" s="16">
        <v>34251.7978</v>
      </c>
      <c r="D71" s="16">
        <v>32534.319950000001</v>
      </c>
      <c r="E71" s="16">
        <v>32926.229599999999</v>
      </c>
      <c r="F71" s="16">
        <v>33335.596250000002</v>
      </c>
      <c r="G71" s="16"/>
      <c r="H71" s="16"/>
      <c r="I71" s="16"/>
      <c r="J71" s="16"/>
      <c r="K71" s="16"/>
      <c r="L71" s="16"/>
      <c r="M71" s="16"/>
      <c r="N71" s="16">
        <v>33736.234400000001</v>
      </c>
      <c r="O71" s="16">
        <v>34269.545749999997</v>
      </c>
      <c r="P71" s="16">
        <v>34817.986499999999</v>
      </c>
      <c r="Q71" s="16">
        <v>35279.142249999997</v>
      </c>
      <c r="R71" s="16">
        <v>35870.643600000003</v>
      </c>
      <c r="S71" s="16">
        <v>36319.8704</v>
      </c>
      <c r="T71" s="16">
        <v>4677278</v>
      </c>
      <c r="V71" s="21"/>
    </row>
    <row r="72" spans="1:22" x14ac:dyDescent="0.2">
      <c r="A72" s="18" t="s">
        <v>28</v>
      </c>
      <c r="B72" s="16">
        <v>1985336.33204</v>
      </c>
      <c r="C72" s="16">
        <v>2036930.2989299998</v>
      </c>
      <c r="D72" s="16">
        <v>2145696.97212</v>
      </c>
      <c r="E72" s="16">
        <v>2147258.6535400003</v>
      </c>
      <c r="F72" s="16">
        <v>2407324.2403300004</v>
      </c>
      <c r="G72" s="16"/>
      <c r="H72" s="16"/>
      <c r="I72" s="16"/>
      <c r="J72" s="16"/>
      <c r="K72" s="16"/>
      <c r="L72" s="16"/>
      <c r="M72" s="16"/>
      <c r="N72" s="16">
        <v>2197201.0335900001</v>
      </c>
      <c r="O72" s="16">
        <v>2689186.6594600002</v>
      </c>
      <c r="P72" s="16">
        <v>2705092.3751299996</v>
      </c>
      <c r="Q72" s="16">
        <v>2887329.0561699998</v>
      </c>
      <c r="R72" s="16">
        <v>2974184.5763699999</v>
      </c>
      <c r="S72" s="16">
        <v>2705040.7430799999</v>
      </c>
      <c r="T72" s="16">
        <v>1836187</v>
      </c>
    </row>
    <row r="73" spans="1:22" x14ac:dyDescent="0.2">
      <c r="A73" s="18" t="s">
        <v>29</v>
      </c>
      <c r="B73" s="16">
        <v>120990.51305079501</v>
      </c>
      <c r="C73" s="16">
        <v>95202.122287795006</v>
      </c>
      <c r="D73" s="16">
        <v>101431.309859799</v>
      </c>
      <c r="E73" s="16">
        <v>101837.16790787601</v>
      </c>
      <c r="F73" s="16">
        <v>121915.45548807601</v>
      </c>
      <c r="G73" s="16"/>
      <c r="H73" s="16"/>
      <c r="I73" s="16"/>
      <c r="J73" s="16"/>
      <c r="K73" s="16"/>
      <c r="L73" s="16"/>
      <c r="M73" s="16"/>
      <c r="N73" s="16">
        <v>122847.421894667</v>
      </c>
      <c r="O73" s="16">
        <v>131871.82223410267</v>
      </c>
      <c r="P73" s="16">
        <v>171008.30834129851</v>
      </c>
      <c r="Q73" s="16">
        <v>146837.54886980518</v>
      </c>
      <c r="R73" s="16">
        <v>135298.78107691996</v>
      </c>
      <c r="S73" s="16">
        <v>137882.96574932736</v>
      </c>
      <c r="T73" s="16">
        <v>117146</v>
      </c>
    </row>
    <row r="74" spans="1:22" x14ac:dyDescent="0.2">
      <c r="A74" s="18" t="s">
        <v>30</v>
      </c>
      <c r="B74" s="16">
        <v>774047.98883000005</v>
      </c>
      <c r="C74" s="16">
        <v>783356.31365000003</v>
      </c>
      <c r="D74" s="16">
        <v>798818.56277999992</v>
      </c>
      <c r="E74" s="16">
        <v>815349.18640999997</v>
      </c>
      <c r="F74" s="16">
        <v>831520.39992</v>
      </c>
      <c r="G74" s="16"/>
      <c r="H74" s="16"/>
      <c r="I74" s="16"/>
      <c r="J74" s="16"/>
      <c r="K74" s="16"/>
      <c r="L74" s="16"/>
      <c r="M74" s="16"/>
      <c r="N74" s="16">
        <v>854226.26603000006</v>
      </c>
      <c r="O74" s="16">
        <v>890450.71088999999</v>
      </c>
      <c r="P74" s="16">
        <v>911155.20882000006</v>
      </c>
      <c r="Q74" s="16">
        <v>922914.63092818065</v>
      </c>
      <c r="R74" s="16">
        <v>942867.01615102333</v>
      </c>
      <c r="S74" s="16">
        <v>958563.83</v>
      </c>
      <c r="T74" s="16">
        <v>989834</v>
      </c>
    </row>
    <row r="75" spans="1:22" x14ac:dyDescent="0.2">
      <c r="A75" s="18" t="s">
        <v>31</v>
      </c>
      <c r="B75" s="16">
        <v>19610273.295439392</v>
      </c>
      <c r="C75" s="16">
        <v>19693263.825449999</v>
      </c>
      <c r="D75" s="16">
        <v>19809638.513049997</v>
      </c>
      <c r="E75" s="16">
        <v>19939708.048599999</v>
      </c>
      <c r="F75" s="16">
        <v>20085964.872979999</v>
      </c>
      <c r="G75" s="16"/>
      <c r="H75" s="16"/>
      <c r="I75" s="16"/>
      <c r="J75" s="16"/>
      <c r="K75" s="16"/>
      <c r="L75" s="16"/>
      <c r="M75" s="16"/>
      <c r="N75" s="16">
        <v>20219196.454689998</v>
      </c>
      <c r="O75" s="16">
        <v>20398025.64429</v>
      </c>
      <c r="P75" s="16">
        <v>20598551.146230001</v>
      </c>
      <c r="Q75" s="16">
        <v>20742893.650850002</v>
      </c>
      <c r="R75" s="16">
        <v>20931766.36005</v>
      </c>
      <c r="S75" s="16">
        <v>20935178.63194</v>
      </c>
      <c r="T75" s="16">
        <v>20960595</v>
      </c>
    </row>
    <row r="76" spans="1:22" x14ac:dyDescent="0.2">
      <c r="A76" s="18" t="s">
        <v>32</v>
      </c>
      <c r="B76" s="16">
        <v>32697919.384</v>
      </c>
      <c r="C76" s="16">
        <v>30806047.77846</v>
      </c>
      <c r="D76" s="16">
        <v>30723211.510709997</v>
      </c>
      <c r="E76" s="16">
        <v>30388131.366450001</v>
      </c>
      <c r="F76" s="16">
        <v>29828051.5416</v>
      </c>
      <c r="G76" s="16"/>
      <c r="H76" s="16"/>
      <c r="I76" s="16"/>
      <c r="J76" s="16"/>
      <c r="K76" s="16"/>
      <c r="L76" s="16"/>
      <c r="M76" s="16"/>
      <c r="N76" s="16">
        <v>29864205.99041</v>
      </c>
      <c r="O76" s="16">
        <v>30002004.538139999</v>
      </c>
      <c r="P76" s="16">
        <v>30145072.59448</v>
      </c>
      <c r="Q76" s="16">
        <v>29901219.574700002</v>
      </c>
      <c r="R76" s="16">
        <v>30019756.572350003</v>
      </c>
      <c r="S76" s="16">
        <v>29989779.560790002</v>
      </c>
      <c r="T76" s="16">
        <v>29935519</v>
      </c>
    </row>
    <row r="77" spans="1:22" x14ac:dyDescent="0.2">
      <c r="A77" s="18" t="s">
        <v>33</v>
      </c>
      <c r="B77" s="16">
        <v>925707.89748000004</v>
      </c>
      <c r="C77" s="16">
        <v>935111.52711999998</v>
      </c>
      <c r="D77" s="16">
        <v>946873.87967000005</v>
      </c>
      <c r="E77" s="16">
        <v>958107.41006000002</v>
      </c>
      <c r="F77" s="16">
        <v>681222.91235</v>
      </c>
      <c r="G77" s="16"/>
      <c r="H77" s="16"/>
      <c r="I77" s="16"/>
      <c r="J77" s="16"/>
      <c r="K77" s="16"/>
      <c r="L77" s="16"/>
      <c r="M77" s="16"/>
      <c r="N77" s="16">
        <v>434091.45963</v>
      </c>
      <c r="O77" s="16">
        <v>440594.07267000002</v>
      </c>
      <c r="P77" s="16">
        <v>447643.58329000004</v>
      </c>
      <c r="Q77" s="16">
        <v>453571.775371767</v>
      </c>
      <c r="R77" s="16">
        <v>460533.81886</v>
      </c>
      <c r="S77" s="16">
        <v>0</v>
      </c>
      <c r="T77" s="16">
        <v>0</v>
      </c>
    </row>
    <row r="78" spans="1:22" x14ac:dyDescent="0.2">
      <c r="A78" s="18" t="s">
        <v>34</v>
      </c>
      <c r="B78" s="16">
        <v>518837.06103000004</v>
      </c>
      <c r="C78" s="16">
        <v>524107.59002000006</v>
      </c>
      <c r="D78" s="16">
        <v>530700.10337000003</v>
      </c>
      <c r="E78" s="16">
        <v>536996.18803999992</v>
      </c>
      <c r="F78" s="16">
        <v>511650.19224</v>
      </c>
      <c r="G78" s="16"/>
      <c r="H78" s="16"/>
      <c r="I78" s="16"/>
      <c r="J78" s="16"/>
      <c r="K78" s="16"/>
      <c r="L78" s="16"/>
      <c r="M78" s="16"/>
      <c r="N78" s="16">
        <v>518165.11369999999</v>
      </c>
      <c r="O78" s="16">
        <v>455929.88716000004</v>
      </c>
      <c r="P78" s="16">
        <v>463224.77097000001</v>
      </c>
      <c r="Q78" s="16">
        <v>469359.30644083105</v>
      </c>
      <c r="R78" s="16">
        <v>476563.68</v>
      </c>
      <c r="S78" s="16">
        <v>413271.73894570401</v>
      </c>
      <c r="T78" s="16">
        <v>419031</v>
      </c>
    </row>
    <row r="79" spans="1:22" x14ac:dyDescent="0.2">
      <c r="A79" s="18" t="s">
        <v>60</v>
      </c>
      <c r="B79" s="16">
        <v>538354.8670457796</v>
      </c>
      <c r="C79" s="16">
        <v>566748.10330610606</v>
      </c>
      <c r="D79" s="16">
        <v>558941.58489122067</v>
      </c>
      <c r="E79" s="16">
        <v>570794.43191398983</v>
      </c>
      <c r="F79" s="16">
        <v>619755.87275246996</v>
      </c>
      <c r="G79" s="16"/>
      <c r="H79" s="16"/>
      <c r="I79" s="16"/>
      <c r="J79" s="16"/>
      <c r="K79" s="16"/>
      <c r="L79" s="16"/>
      <c r="M79" s="16"/>
      <c r="N79" s="16">
        <v>567394.91638083349</v>
      </c>
      <c r="O79" s="16">
        <v>570274.62393743207</v>
      </c>
      <c r="P79" s="16">
        <v>680240.88067493122</v>
      </c>
      <c r="Q79" s="16">
        <v>666577.35081112722</v>
      </c>
      <c r="R79" s="16">
        <v>678991.48164317431</v>
      </c>
      <c r="S79" s="16">
        <v>541935.69193850888</v>
      </c>
      <c r="T79" s="16">
        <v>587871</v>
      </c>
    </row>
    <row r="80" spans="1:22" x14ac:dyDescent="0.2">
      <c r="A80" s="18" t="s">
        <v>61</v>
      </c>
      <c r="B80" s="16">
        <v>0</v>
      </c>
      <c r="C80" s="16">
        <v>0</v>
      </c>
      <c r="D80" s="16">
        <v>0</v>
      </c>
      <c r="E80" s="16">
        <v>0</v>
      </c>
      <c r="F80" s="16">
        <v>0</v>
      </c>
      <c r="G80" s="16"/>
      <c r="H80" s="16"/>
      <c r="I80" s="16"/>
      <c r="J80" s="16"/>
      <c r="K80" s="16"/>
      <c r="L80" s="16"/>
      <c r="M80" s="16"/>
      <c r="N80" s="16">
        <v>0</v>
      </c>
      <c r="O80" s="16">
        <v>0</v>
      </c>
      <c r="P80" s="16">
        <v>0</v>
      </c>
      <c r="Q80" s="16">
        <v>0</v>
      </c>
      <c r="R80" s="16">
        <v>0</v>
      </c>
      <c r="S80" s="16">
        <v>0</v>
      </c>
      <c r="T80" s="16">
        <v>0</v>
      </c>
    </row>
    <row r="81" spans="1:20" x14ac:dyDescent="0.2">
      <c r="A81" s="18" t="s">
        <v>62</v>
      </c>
      <c r="B81" s="16">
        <v>8032737.5882000001</v>
      </c>
      <c r="C81" s="16">
        <v>8334714.0772099998</v>
      </c>
      <c r="D81" s="16">
        <v>8809073.9058800004</v>
      </c>
      <c r="E81" s="16">
        <v>9005345.9771599993</v>
      </c>
      <c r="F81" s="16">
        <v>9774734.0765899997</v>
      </c>
      <c r="G81" s="16"/>
      <c r="H81" s="16"/>
      <c r="I81" s="16"/>
      <c r="J81" s="16"/>
      <c r="K81" s="16"/>
      <c r="L81" s="16"/>
      <c r="M81" s="16"/>
      <c r="N81" s="16">
        <v>9593981.3306399994</v>
      </c>
      <c r="O81" s="16">
        <v>10168799.52557</v>
      </c>
      <c r="P81" s="16">
        <v>10728859.021200001</v>
      </c>
      <c r="Q81" s="16">
        <v>11282153.035370002</v>
      </c>
      <c r="R81" s="16">
        <v>11158331.326764999</v>
      </c>
      <c r="S81" s="16">
        <v>10476484.4762375</v>
      </c>
      <c r="T81" s="16">
        <v>9659741</v>
      </c>
    </row>
    <row r="82" spans="1:20" x14ac:dyDescent="0.2">
      <c r="A82" s="18" t="s">
        <v>66</v>
      </c>
      <c r="B82" s="16">
        <v>366045.84686716198</v>
      </c>
      <c r="C82" s="16">
        <v>385932.0489758359</v>
      </c>
      <c r="D82" s="16">
        <v>408420.25578087801</v>
      </c>
      <c r="E82" s="16">
        <v>410870.08065549593</v>
      </c>
      <c r="F82" s="16">
        <v>413494.88681149005</v>
      </c>
      <c r="G82" s="16"/>
      <c r="H82" s="16"/>
      <c r="I82" s="16"/>
      <c r="J82" s="16"/>
      <c r="K82" s="16"/>
      <c r="L82" s="16"/>
      <c r="M82" s="16"/>
      <c r="N82" s="16">
        <v>416119.69709089992</v>
      </c>
      <c r="O82" s="16">
        <v>418744.50702669198</v>
      </c>
      <c r="P82" s="16">
        <v>500096.78015956999</v>
      </c>
      <c r="Q82" s="16">
        <v>526797.90823763399</v>
      </c>
      <c r="R82" s="16">
        <v>537162.84454188391</v>
      </c>
      <c r="S82" s="16">
        <v>429243.73989749997</v>
      </c>
      <c r="T82" s="16">
        <v>466097</v>
      </c>
    </row>
    <row r="83" spans="1:20" x14ac:dyDescent="0.2">
      <c r="A83" s="18" t="s">
        <v>38</v>
      </c>
      <c r="B83" s="16">
        <v>0</v>
      </c>
      <c r="C83" s="16">
        <v>0</v>
      </c>
      <c r="D83" s="16">
        <v>0</v>
      </c>
      <c r="E83" s="16">
        <v>0</v>
      </c>
      <c r="F83" s="16">
        <v>0</v>
      </c>
      <c r="G83" s="16"/>
      <c r="H83" s="16"/>
      <c r="I83" s="16"/>
      <c r="J83" s="16"/>
      <c r="K83" s="16"/>
      <c r="L83" s="16"/>
      <c r="M83" s="16"/>
      <c r="N83" s="16">
        <v>0</v>
      </c>
      <c r="O83" s="16">
        <v>0</v>
      </c>
      <c r="P83" s="16">
        <v>0</v>
      </c>
      <c r="Q83" s="16">
        <v>0</v>
      </c>
      <c r="R83" s="16">
        <v>0</v>
      </c>
      <c r="S83" s="16">
        <v>0</v>
      </c>
      <c r="T83" s="16">
        <v>0</v>
      </c>
    </row>
    <row r="84" spans="1:20" x14ac:dyDescent="0.2">
      <c r="A84" s="18" t="s">
        <v>39</v>
      </c>
      <c r="B84" s="16">
        <v>0</v>
      </c>
      <c r="C84" s="16">
        <v>0</v>
      </c>
      <c r="D84" s="16">
        <v>0</v>
      </c>
      <c r="E84" s="16">
        <v>0</v>
      </c>
      <c r="F84" s="16">
        <v>0</v>
      </c>
      <c r="G84" s="16"/>
      <c r="H84" s="16"/>
      <c r="I84" s="16"/>
      <c r="J84" s="16"/>
      <c r="K84" s="16"/>
      <c r="L84" s="16"/>
      <c r="M84" s="16"/>
      <c r="N84" s="16">
        <v>0</v>
      </c>
      <c r="O84" s="16">
        <v>0</v>
      </c>
      <c r="P84" s="16">
        <v>0</v>
      </c>
      <c r="Q84" s="16">
        <v>0</v>
      </c>
      <c r="R84" s="16">
        <v>0</v>
      </c>
      <c r="S84" s="16">
        <v>0</v>
      </c>
      <c r="T84" s="16">
        <v>0</v>
      </c>
    </row>
    <row r="85" spans="1:20" x14ac:dyDescent="0.2">
      <c r="A85" s="18" t="s">
        <v>40</v>
      </c>
      <c r="B85" s="16">
        <v>0</v>
      </c>
      <c r="C85" s="16">
        <v>0</v>
      </c>
      <c r="D85" s="16">
        <v>0</v>
      </c>
      <c r="E85" s="16">
        <v>0</v>
      </c>
      <c r="F85" s="16">
        <v>0</v>
      </c>
      <c r="G85" s="16"/>
      <c r="H85" s="16"/>
      <c r="I85" s="16"/>
      <c r="J85" s="16"/>
      <c r="K85" s="16"/>
      <c r="L85" s="16"/>
      <c r="M85" s="16"/>
      <c r="N85" s="16">
        <v>0</v>
      </c>
      <c r="O85" s="16">
        <v>0</v>
      </c>
      <c r="P85" s="16">
        <v>0</v>
      </c>
      <c r="Q85" s="16">
        <v>0</v>
      </c>
      <c r="R85" s="16">
        <v>0</v>
      </c>
      <c r="S85" s="16">
        <v>0</v>
      </c>
      <c r="T85" s="16">
        <v>0</v>
      </c>
    </row>
    <row r="86" spans="1:20" x14ac:dyDescent="0.2">
      <c r="A86" s="18" t="s">
        <v>41</v>
      </c>
      <c r="B86" s="16">
        <v>2388306.0622700001</v>
      </c>
      <c r="C86" s="16">
        <v>2390528.5051500001</v>
      </c>
      <c r="D86" s="16">
        <v>2407888.3513099998</v>
      </c>
      <c r="E86" s="16">
        <v>2086098.1786500001</v>
      </c>
      <c r="F86" s="16">
        <v>2089561.63742</v>
      </c>
      <c r="G86" s="16"/>
      <c r="H86" s="16"/>
      <c r="I86" s="16"/>
      <c r="J86" s="16"/>
      <c r="K86" s="16"/>
      <c r="L86" s="16"/>
      <c r="M86" s="16"/>
      <c r="N86" s="16">
        <v>2093107.8908400002</v>
      </c>
      <c r="O86" s="16">
        <v>2097350.5640799999</v>
      </c>
      <c r="P86" s="16">
        <v>1830374.93723</v>
      </c>
      <c r="Q86" s="16">
        <v>1580068.27978857</v>
      </c>
      <c r="R86" s="16">
        <v>1704404.18</v>
      </c>
      <c r="S86" s="16">
        <v>1286119.4690639679</v>
      </c>
      <c r="T86" s="16">
        <v>212550</v>
      </c>
    </row>
    <row r="87" spans="1:20" x14ac:dyDescent="0.2">
      <c r="A87" s="18" t="s">
        <v>42</v>
      </c>
      <c r="B87" s="16">
        <v>1773837.1555803083</v>
      </c>
      <c r="C87" s="16">
        <v>1798509.5896125212</v>
      </c>
      <c r="D87" s="16">
        <v>1860372.4135061891</v>
      </c>
      <c r="E87" s="16">
        <v>1860936.5488699998</v>
      </c>
      <c r="F87" s="16">
        <v>2026222.403476859</v>
      </c>
      <c r="G87" s="16"/>
      <c r="H87" s="16"/>
      <c r="I87" s="16"/>
      <c r="J87" s="16"/>
      <c r="K87" s="16"/>
      <c r="L87" s="16"/>
      <c r="M87" s="16"/>
      <c r="N87" s="16">
        <v>1942656.9394899998</v>
      </c>
      <c r="O87" s="16">
        <v>2014481.3858800002</v>
      </c>
      <c r="P87" s="16">
        <v>2433413.7691835403</v>
      </c>
      <c r="Q87" s="16">
        <v>2693472.7998194969</v>
      </c>
      <c r="R87" s="16">
        <v>2728742.95</v>
      </c>
      <c r="S87" s="16">
        <v>1926336</v>
      </c>
      <c r="T87" s="16">
        <v>1260463</v>
      </c>
    </row>
    <row r="88" spans="1:20" x14ac:dyDescent="0.2">
      <c r="A88" s="18" t="s">
        <v>43</v>
      </c>
      <c r="B88" s="16">
        <v>0</v>
      </c>
      <c r="C88" s="16">
        <v>0</v>
      </c>
      <c r="D88" s="16">
        <v>0</v>
      </c>
      <c r="E88" s="16">
        <v>0</v>
      </c>
      <c r="F88" s="16">
        <v>0</v>
      </c>
      <c r="G88" s="16"/>
      <c r="H88" s="16"/>
      <c r="I88" s="16"/>
      <c r="J88" s="16"/>
      <c r="K88" s="16"/>
      <c r="L88" s="16"/>
      <c r="M88" s="16"/>
      <c r="N88" s="16">
        <v>0</v>
      </c>
      <c r="O88" s="16">
        <v>0</v>
      </c>
      <c r="P88" s="16">
        <v>0</v>
      </c>
      <c r="Q88" s="16">
        <v>0</v>
      </c>
      <c r="R88" s="16">
        <v>0</v>
      </c>
      <c r="S88" s="16">
        <v>0</v>
      </c>
      <c r="T88" s="16">
        <v>0</v>
      </c>
    </row>
    <row r="89" spans="1:20" x14ac:dyDescent="0.2">
      <c r="A89" s="18" t="s">
        <v>44</v>
      </c>
      <c r="B89" s="16">
        <v>0</v>
      </c>
      <c r="C89" s="16">
        <v>0</v>
      </c>
      <c r="D89" s="16">
        <v>0</v>
      </c>
      <c r="E89" s="16">
        <v>0</v>
      </c>
      <c r="F89" s="16">
        <v>0</v>
      </c>
      <c r="G89" s="16"/>
      <c r="H89" s="16"/>
      <c r="I89" s="16"/>
      <c r="J89" s="16"/>
      <c r="K89" s="16"/>
      <c r="L89" s="16"/>
      <c r="M89" s="16"/>
      <c r="N89" s="16">
        <v>0</v>
      </c>
      <c r="O89" s="16">
        <v>0</v>
      </c>
      <c r="P89" s="16">
        <v>0</v>
      </c>
      <c r="Q89" s="16">
        <v>0</v>
      </c>
      <c r="R89" s="16">
        <v>0</v>
      </c>
      <c r="S89" s="16">
        <v>0</v>
      </c>
      <c r="T89" s="16">
        <v>0</v>
      </c>
    </row>
    <row r="90" spans="1:20" x14ac:dyDescent="0.2">
      <c r="A90" s="18" t="s">
        <v>45</v>
      </c>
      <c r="B90" s="16">
        <v>610754.37777999998</v>
      </c>
      <c r="C90" s="16">
        <v>637318.97153999994</v>
      </c>
      <c r="D90" s="16">
        <v>677832.71175000002</v>
      </c>
      <c r="E90" s="16">
        <v>625233.47962999996</v>
      </c>
      <c r="F90" s="16">
        <v>679655.09522000002</v>
      </c>
      <c r="G90" s="16"/>
      <c r="H90" s="16"/>
      <c r="I90" s="16"/>
      <c r="J90" s="16"/>
      <c r="K90" s="16"/>
      <c r="L90" s="16"/>
      <c r="M90" s="16"/>
      <c r="N90" s="16">
        <v>667831.91291999992</v>
      </c>
      <c r="O90" s="16">
        <v>708891.26873000001</v>
      </c>
      <c r="P90" s="16">
        <v>748681.00707000005</v>
      </c>
      <c r="Q90" s="16">
        <v>788548.37094127084</v>
      </c>
      <c r="R90" s="16">
        <v>726463.72</v>
      </c>
      <c r="S90" s="16">
        <v>682724.46</v>
      </c>
      <c r="T90" s="16">
        <v>630430</v>
      </c>
    </row>
    <row r="91" spans="1:20" x14ac:dyDescent="0.2">
      <c r="A91" s="18" t="s">
        <v>46</v>
      </c>
      <c r="B91" s="16">
        <v>0</v>
      </c>
      <c r="C91" s="16">
        <v>0</v>
      </c>
      <c r="D91" s="16">
        <v>0</v>
      </c>
      <c r="E91" s="16">
        <v>0</v>
      </c>
      <c r="F91" s="16">
        <v>0</v>
      </c>
      <c r="G91" s="16"/>
      <c r="H91" s="16"/>
      <c r="I91" s="16"/>
      <c r="J91" s="16"/>
      <c r="K91" s="16"/>
      <c r="L91" s="16"/>
      <c r="M91" s="16"/>
      <c r="N91" s="16">
        <v>0</v>
      </c>
      <c r="O91" s="16">
        <v>0</v>
      </c>
      <c r="P91" s="16">
        <v>0</v>
      </c>
      <c r="Q91" s="16">
        <v>0</v>
      </c>
      <c r="R91" s="16">
        <v>0</v>
      </c>
      <c r="S91" s="16">
        <v>0</v>
      </c>
      <c r="T91" s="16">
        <v>0</v>
      </c>
    </row>
    <row r="92" spans="1:20" x14ac:dyDescent="0.2">
      <c r="A92" s="18" t="s">
        <v>47</v>
      </c>
      <c r="B92" s="16">
        <v>11178814.236749999</v>
      </c>
      <c r="C92" s="16">
        <v>11234784.657120001</v>
      </c>
      <c r="D92" s="16">
        <v>11308664.463649999</v>
      </c>
      <c r="E92" s="16">
        <v>11379817.74181</v>
      </c>
      <c r="F92" s="16">
        <v>11442948.300530002</v>
      </c>
      <c r="G92" s="16"/>
      <c r="H92" s="16"/>
      <c r="I92" s="16"/>
      <c r="J92" s="16"/>
      <c r="K92" s="16"/>
      <c r="L92" s="16"/>
      <c r="M92" s="16"/>
      <c r="N92" s="16">
        <v>11561296.252979999</v>
      </c>
      <c r="O92" s="16">
        <v>11645428.885749999</v>
      </c>
      <c r="P92" s="16">
        <v>11744535.11843</v>
      </c>
      <c r="Q92" s="16">
        <v>11844185.245030001</v>
      </c>
      <c r="R92" s="16">
        <v>11936497.810000001</v>
      </c>
      <c r="S92" s="16">
        <v>11942375.140000001</v>
      </c>
      <c r="T92" s="16">
        <v>12103045</v>
      </c>
    </row>
    <row r="93" spans="1:20" x14ac:dyDescent="0.2">
      <c r="A93" s="18" t="s">
        <v>48</v>
      </c>
      <c r="B93" s="16">
        <v>0</v>
      </c>
      <c r="C93" s="16">
        <v>0</v>
      </c>
      <c r="D93" s="16">
        <v>0</v>
      </c>
      <c r="E93" s="16">
        <v>0</v>
      </c>
      <c r="F93" s="16">
        <v>0</v>
      </c>
      <c r="G93" s="16"/>
      <c r="H93" s="16"/>
      <c r="I93" s="16"/>
      <c r="J93" s="16"/>
      <c r="K93" s="16"/>
      <c r="L93" s="16"/>
      <c r="M93" s="16"/>
      <c r="N93" s="16">
        <v>0</v>
      </c>
      <c r="O93" s="16">
        <v>0</v>
      </c>
      <c r="P93" s="16">
        <v>0</v>
      </c>
      <c r="Q93" s="16">
        <v>0</v>
      </c>
      <c r="R93" s="16">
        <v>0</v>
      </c>
      <c r="S93" s="16">
        <v>0</v>
      </c>
      <c r="T93" s="16">
        <v>0</v>
      </c>
    </row>
    <row r="94" spans="1:20" x14ac:dyDescent="0.2">
      <c r="A94" s="18" t="s">
        <v>49</v>
      </c>
      <c r="B94" s="16">
        <v>8764.1384999999991</v>
      </c>
      <c r="C94" s="16">
        <v>6817.0921799999996</v>
      </c>
      <c r="D94" s="16">
        <v>7208.3726200000001</v>
      </c>
      <c r="E94" s="16">
        <v>7284.3699100000003</v>
      </c>
      <c r="F94" s="16">
        <v>7865.8164000000006</v>
      </c>
      <c r="G94" s="16"/>
      <c r="H94" s="16"/>
      <c r="I94" s="16"/>
      <c r="J94" s="16"/>
      <c r="K94" s="16"/>
      <c r="L94" s="16"/>
      <c r="M94" s="16"/>
      <c r="N94" s="16">
        <v>7683.5291999999999</v>
      </c>
      <c r="O94" s="16">
        <v>8103.7979999999998</v>
      </c>
      <c r="P94" s="16">
        <v>8511.8963999999996</v>
      </c>
      <c r="Q94" s="16">
        <v>8904.1524000000009</v>
      </c>
      <c r="R94" s="16">
        <v>9025.09</v>
      </c>
      <c r="S94" s="16">
        <v>8434.4599999999991</v>
      </c>
      <c r="T94" s="16">
        <v>7739</v>
      </c>
    </row>
    <row r="95" spans="1:20" x14ac:dyDescent="0.2">
      <c r="A95" s="18" t="s">
        <v>50</v>
      </c>
      <c r="B95" s="16">
        <v>0</v>
      </c>
      <c r="C95" s="16">
        <v>0</v>
      </c>
      <c r="D95" s="16">
        <v>0</v>
      </c>
      <c r="E95" s="16">
        <v>0</v>
      </c>
      <c r="F95" s="16">
        <v>0</v>
      </c>
      <c r="G95" s="16">
        <v>0</v>
      </c>
      <c r="H95" s="16">
        <v>0</v>
      </c>
      <c r="I95" s="16">
        <v>0</v>
      </c>
      <c r="J95" s="16">
        <v>0</v>
      </c>
      <c r="K95" s="16">
        <v>0</v>
      </c>
      <c r="L95" s="16">
        <v>0</v>
      </c>
      <c r="M95" s="16">
        <v>0</v>
      </c>
      <c r="N95" s="16">
        <v>0</v>
      </c>
      <c r="O95" s="16">
        <v>0</v>
      </c>
      <c r="P95" s="16">
        <v>0</v>
      </c>
      <c r="Q95" s="16">
        <v>0</v>
      </c>
      <c r="R95" s="16">
        <v>0</v>
      </c>
      <c r="S95" s="16">
        <v>0</v>
      </c>
      <c r="T95" s="16">
        <v>0</v>
      </c>
    </row>
    <row r="96" spans="1:20" x14ac:dyDescent="0.2">
      <c r="A96" s="18" t="s">
        <v>51</v>
      </c>
      <c r="B96" s="16">
        <v>132142.44624514668</v>
      </c>
      <c r="C96" s="16">
        <v>99701.475713826789</v>
      </c>
      <c r="D96" s="16">
        <v>66959.486492659824</v>
      </c>
      <c r="E96" s="16">
        <v>33727.480967856915</v>
      </c>
      <c r="F96" s="16">
        <v>0</v>
      </c>
      <c r="G96" s="16">
        <v>0</v>
      </c>
      <c r="H96" s="16">
        <v>0</v>
      </c>
      <c r="I96" s="16">
        <v>0</v>
      </c>
      <c r="J96" s="16">
        <v>0</v>
      </c>
      <c r="K96" s="16">
        <v>0</v>
      </c>
      <c r="L96" s="16">
        <v>0</v>
      </c>
      <c r="M96" s="16">
        <v>0</v>
      </c>
      <c r="N96" s="16">
        <v>0</v>
      </c>
      <c r="O96" s="16">
        <v>0</v>
      </c>
      <c r="P96" s="16">
        <v>0</v>
      </c>
      <c r="Q96" s="16">
        <v>0</v>
      </c>
      <c r="R96" s="16">
        <v>0</v>
      </c>
      <c r="S96" s="16">
        <v>0</v>
      </c>
      <c r="T96" s="16">
        <v>0</v>
      </c>
    </row>
    <row r="97" spans="1:22" x14ac:dyDescent="0.2">
      <c r="A97" s="18" t="s">
        <v>68</v>
      </c>
      <c r="B97" s="16">
        <v>54789.300280000003</v>
      </c>
      <c r="C97" s="16">
        <v>54942.226459999998</v>
      </c>
      <c r="D97" s="16">
        <v>54942.226459999998</v>
      </c>
      <c r="E97" s="16">
        <v>54942.226459999998</v>
      </c>
      <c r="F97" s="16">
        <v>25954.16229</v>
      </c>
      <c r="H97" s="16"/>
      <c r="I97" s="16"/>
      <c r="J97" s="16"/>
      <c r="K97" s="16"/>
      <c r="L97" s="16"/>
      <c r="M97" s="16"/>
      <c r="N97" s="16"/>
      <c r="O97" s="16"/>
      <c r="P97" s="16"/>
      <c r="Q97" s="16"/>
      <c r="R97" s="16"/>
    </row>
    <row r="98" spans="1:22" x14ac:dyDescent="0.2">
      <c r="A98" s="18" t="s">
        <v>69</v>
      </c>
      <c r="B98" s="16">
        <v>2372257.0086599998</v>
      </c>
      <c r="C98" s="16">
        <v>2349811.7067200001</v>
      </c>
      <c r="D98" s="16">
        <v>2349811.7067200001</v>
      </c>
      <c r="E98" s="16">
        <v>2349811.7067200001</v>
      </c>
      <c r="F98" s="16">
        <v>2298079.06024</v>
      </c>
      <c r="G98" s="16"/>
      <c r="H98" s="16"/>
      <c r="I98" s="16"/>
      <c r="J98" s="16"/>
      <c r="K98" s="16"/>
      <c r="L98" s="16"/>
      <c r="M98" s="16"/>
      <c r="N98" s="16"/>
      <c r="O98" s="16"/>
      <c r="P98" s="16"/>
      <c r="Q98" s="16"/>
      <c r="R98" s="16"/>
    </row>
    <row r="99" spans="1:22" x14ac:dyDescent="0.2">
      <c r="A99" s="18" t="s">
        <v>70</v>
      </c>
      <c r="B99" s="16">
        <v>104062.13986</v>
      </c>
      <c r="C99" s="16">
        <v>110723.08848000001</v>
      </c>
      <c r="D99" s="16">
        <v>110723.08848000001</v>
      </c>
      <c r="E99" s="16">
        <v>110723.08848000001</v>
      </c>
      <c r="F99" s="16">
        <v>144722.59709</v>
      </c>
      <c r="G99" s="16"/>
      <c r="H99" s="16"/>
      <c r="I99" s="16"/>
      <c r="J99" s="16"/>
      <c r="K99" s="16"/>
      <c r="L99" s="16"/>
      <c r="M99" s="16"/>
      <c r="N99" s="16"/>
      <c r="O99" s="16"/>
      <c r="P99" s="16"/>
      <c r="Q99" s="16"/>
      <c r="R99" s="16"/>
    </row>
    <row r="100" spans="1:22" ht="12.75" x14ac:dyDescent="0.2">
      <c r="A100" s="18"/>
      <c r="B100"/>
      <c r="C100" s="16"/>
      <c r="D100"/>
      <c r="E100"/>
      <c r="F100" s="16"/>
      <c r="G100" s="16"/>
      <c r="H100" s="16"/>
      <c r="I100" s="16"/>
      <c r="J100" s="16"/>
      <c r="K100" s="16"/>
      <c r="L100" s="16"/>
      <c r="M100" s="16"/>
    </row>
    <row r="101" spans="1:22" x14ac:dyDescent="0.2">
      <c r="A101" s="18" t="s">
        <v>52</v>
      </c>
      <c r="B101" s="16">
        <f t="shared" ref="B101:Q101" si="18">SUM(B103:B109)</f>
        <v>306624408.56588113</v>
      </c>
      <c r="C101" s="16">
        <f t="shared" si="18"/>
        <v>308089385.19535977</v>
      </c>
      <c r="D101" s="16">
        <f t="shared" si="18"/>
        <v>315868864.07811797</v>
      </c>
      <c r="E101" s="16">
        <f t="shared" si="18"/>
        <v>319705849.29781383</v>
      </c>
      <c r="F101" s="16">
        <f t="shared" si="18"/>
        <v>313155562.10492945</v>
      </c>
      <c r="G101" s="16">
        <f t="shared" si="18"/>
        <v>0</v>
      </c>
      <c r="H101" s="16">
        <f t="shared" si="18"/>
        <v>0</v>
      </c>
      <c r="I101" s="16">
        <f t="shared" si="18"/>
        <v>0</v>
      </c>
      <c r="J101" s="16">
        <f t="shared" si="18"/>
        <v>0</v>
      </c>
      <c r="K101" s="16">
        <f t="shared" si="18"/>
        <v>0</v>
      </c>
      <c r="L101" s="16">
        <f t="shared" si="18"/>
        <v>0</v>
      </c>
      <c r="M101" s="16">
        <f t="shared" si="18"/>
        <v>0</v>
      </c>
      <c r="N101" s="16">
        <f t="shared" si="18"/>
        <v>332337366.71830189</v>
      </c>
      <c r="O101" s="16">
        <f t="shared" si="18"/>
        <v>347549140.03416473</v>
      </c>
      <c r="P101" s="16">
        <f t="shared" si="18"/>
        <v>346492773.38204771</v>
      </c>
      <c r="Q101" s="16">
        <f t="shared" si="18"/>
        <v>356582412.41541362</v>
      </c>
      <c r="R101" s="16">
        <f>SUM(R103:R109)</f>
        <v>373665300.88337499</v>
      </c>
      <c r="S101" s="16">
        <f>SUM(S103:S109)</f>
        <v>381007520.19348705</v>
      </c>
      <c r="T101" s="16">
        <f>SUM(T103:T110)</f>
        <v>390046313</v>
      </c>
    </row>
    <row r="102" spans="1:22" x14ac:dyDescent="0.2">
      <c r="A102" s="12"/>
      <c r="B102" s="16"/>
      <c r="C102" s="16"/>
      <c r="D102" s="16"/>
      <c r="E102" s="16"/>
      <c r="F102" s="16"/>
      <c r="G102" s="16"/>
      <c r="H102" s="16"/>
      <c r="I102" s="16"/>
      <c r="J102" s="16"/>
      <c r="K102" s="16"/>
      <c r="L102" s="16"/>
      <c r="M102" s="16"/>
    </row>
    <row r="103" spans="1:22" x14ac:dyDescent="0.2">
      <c r="A103" s="18" t="s">
        <v>53</v>
      </c>
      <c r="B103" s="16">
        <v>17042.5857</v>
      </c>
      <c r="C103" s="16">
        <v>13102.00152</v>
      </c>
      <c r="D103" s="16">
        <v>15438.525330000002</v>
      </c>
      <c r="E103" s="16">
        <v>5110.92508</v>
      </c>
      <c r="F103" s="16">
        <v>7942.3634199999997</v>
      </c>
      <c r="G103" s="16"/>
      <c r="H103" s="16"/>
      <c r="I103" s="16"/>
      <c r="J103" s="16"/>
      <c r="K103" s="16"/>
      <c r="L103" s="16"/>
      <c r="M103" s="16"/>
      <c r="N103" s="16">
        <v>3642.5224800000005</v>
      </c>
      <c r="O103" s="16">
        <v>1437.9411699999998</v>
      </c>
      <c r="P103" s="16">
        <v>7982.7728400000005</v>
      </c>
      <c r="Q103" s="16">
        <v>27886.009880000001</v>
      </c>
      <c r="R103" s="16">
        <v>9113.1200000000008</v>
      </c>
      <c r="S103" s="16">
        <v>15250.4</v>
      </c>
      <c r="T103" s="16">
        <v>10590</v>
      </c>
    </row>
    <row r="104" spans="1:22" x14ac:dyDescent="0.2">
      <c r="A104" s="18" t="s">
        <v>1</v>
      </c>
      <c r="B104" s="16">
        <v>206989301.56698999</v>
      </c>
      <c r="C104" s="16">
        <v>209985410.97075</v>
      </c>
      <c r="D104" s="16">
        <v>213532938.66130999</v>
      </c>
      <c r="E104" s="16">
        <v>223188691.27283001</v>
      </c>
      <c r="F104" s="16">
        <v>219456409.42846</v>
      </c>
      <c r="G104" s="16"/>
      <c r="H104" s="16"/>
      <c r="I104" s="16"/>
      <c r="J104" s="16"/>
      <c r="K104" s="16"/>
      <c r="L104" s="16"/>
      <c r="M104" s="16"/>
      <c r="N104" s="16">
        <v>237317574.84343001</v>
      </c>
      <c r="O104" s="16">
        <v>252996837.35225001</v>
      </c>
      <c r="P104" s="16">
        <v>254034291.39824</v>
      </c>
      <c r="Q104" s="16">
        <v>255029573.58859</v>
      </c>
      <c r="R104" s="16">
        <v>260464285.83000001</v>
      </c>
      <c r="S104" s="16">
        <v>266019835.37872002</v>
      </c>
      <c r="T104" s="16">
        <v>275243079</v>
      </c>
    </row>
    <row r="105" spans="1:22" x14ac:dyDescent="0.2">
      <c r="A105" s="18" t="s">
        <v>0</v>
      </c>
      <c r="B105" s="16">
        <v>74086757.518210009</v>
      </c>
      <c r="C105" s="16">
        <v>71939984.498889998</v>
      </c>
      <c r="D105" s="16">
        <v>75490876.17919001</v>
      </c>
      <c r="E105" s="16">
        <v>68038128.306500003</v>
      </c>
      <c r="F105" s="16">
        <v>63185519.589610003</v>
      </c>
      <c r="G105" s="16"/>
      <c r="H105" s="16"/>
      <c r="I105" s="16"/>
      <c r="J105" s="16"/>
      <c r="K105" s="16"/>
      <c r="L105" s="16"/>
      <c r="M105" s="16"/>
      <c r="N105" s="16">
        <v>62933605.759489998</v>
      </c>
      <c r="O105" s="16">
        <v>60659923.593489997</v>
      </c>
      <c r="P105" s="16">
        <v>58072479.93293</v>
      </c>
      <c r="Q105" s="16">
        <v>57183165.69173</v>
      </c>
      <c r="R105" s="16">
        <v>52859231.439999998</v>
      </c>
      <c r="S105" s="16">
        <v>51191057.0430886</v>
      </c>
      <c r="T105" s="16">
        <v>48806729</v>
      </c>
      <c r="V105" s="16"/>
    </row>
    <row r="106" spans="1:22" x14ac:dyDescent="0.2">
      <c r="A106" s="18" t="s">
        <v>54</v>
      </c>
      <c r="B106" s="16">
        <v>12141413.46779</v>
      </c>
      <c r="C106" s="16">
        <v>14983393.37081</v>
      </c>
      <c r="D106" s="16">
        <v>15950477.690130001</v>
      </c>
      <c r="E106" s="16">
        <v>17478403.232659999</v>
      </c>
      <c r="F106" s="16">
        <v>19408164.68262</v>
      </c>
      <c r="G106" s="16"/>
      <c r="H106" s="16"/>
      <c r="I106" s="16"/>
      <c r="J106" s="16"/>
      <c r="K106" s="16"/>
      <c r="L106" s="16"/>
      <c r="M106" s="16"/>
      <c r="N106" s="16">
        <v>20409614.842050001</v>
      </c>
      <c r="O106" s="16">
        <v>21252202.315340001</v>
      </c>
      <c r="P106" s="16">
        <v>22454417.845490001</v>
      </c>
      <c r="Q106" s="16">
        <v>23400574.955077577</v>
      </c>
      <c r="R106" s="16">
        <v>24872136.656299945</v>
      </c>
      <c r="S106" s="16">
        <v>25961374.158372428</v>
      </c>
      <c r="T106" s="16">
        <v>26781628</v>
      </c>
      <c r="V106" s="16"/>
    </row>
    <row r="107" spans="1:22" x14ac:dyDescent="0.2">
      <c r="A107" s="18" t="s">
        <v>55</v>
      </c>
      <c r="B107" s="16">
        <v>13389893.427191114</v>
      </c>
      <c r="C107" s="16">
        <v>11167494.353389801</v>
      </c>
      <c r="D107" s="16">
        <v>10879133.022157963</v>
      </c>
      <c r="E107" s="16">
        <v>10995515.560743794</v>
      </c>
      <c r="F107" s="16">
        <v>11097526.040819457</v>
      </c>
      <c r="G107" s="16"/>
      <c r="H107" s="16"/>
      <c r="I107" s="16"/>
      <c r="J107" s="16"/>
      <c r="K107" s="16"/>
      <c r="L107" s="16"/>
      <c r="M107" s="16"/>
      <c r="N107" s="16">
        <v>11672928.75085187</v>
      </c>
      <c r="O107" s="16">
        <v>12638738.831914725</v>
      </c>
      <c r="P107" s="16">
        <v>11923601.432547739</v>
      </c>
      <c r="Q107" s="16">
        <v>20941212.170136042</v>
      </c>
      <c r="R107" s="16">
        <v>35460533.837075047</v>
      </c>
      <c r="S107" s="16">
        <v>37820003.213306032</v>
      </c>
      <c r="T107" s="16">
        <v>39204287</v>
      </c>
      <c r="V107" s="16"/>
    </row>
    <row r="108" spans="1:22" x14ac:dyDescent="0.2">
      <c r="A108" s="18" t="s">
        <v>56</v>
      </c>
      <c r="B108" s="30">
        <v>0</v>
      </c>
      <c r="C108" s="16">
        <v>0</v>
      </c>
      <c r="D108" s="16">
        <v>0</v>
      </c>
      <c r="E108" s="16">
        <v>0</v>
      </c>
      <c r="F108" s="16">
        <v>0</v>
      </c>
      <c r="G108" s="16">
        <v>0</v>
      </c>
      <c r="H108" s="16">
        <v>0</v>
      </c>
      <c r="I108" s="16">
        <v>0</v>
      </c>
      <c r="J108" s="16">
        <v>0</v>
      </c>
      <c r="K108" s="16">
        <v>0</v>
      </c>
      <c r="L108" s="16">
        <v>0</v>
      </c>
      <c r="M108" s="16">
        <v>0</v>
      </c>
      <c r="N108" s="16">
        <v>0</v>
      </c>
      <c r="O108" s="16">
        <v>0</v>
      </c>
      <c r="P108" s="16">
        <v>0</v>
      </c>
      <c r="Q108" s="16">
        <v>0</v>
      </c>
      <c r="R108" s="16">
        <v>0</v>
      </c>
      <c r="S108" s="16">
        <v>0</v>
      </c>
      <c r="T108" s="16">
        <v>0</v>
      </c>
      <c r="V108" s="16"/>
    </row>
    <row r="109" spans="1:22" x14ac:dyDescent="0.2">
      <c r="A109" s="18" t="s">
        <v>57</v>
      </c>
      <c r="B109" s="30">
        <v>0</v>
      </c>
      <c r="C109" s="16">
        <v>0</v>
      </c>
      <c r="D109" s="16">
        <v>0</v>
      </c>
      <c r="E109" s="16">
        <v>0</v>
      </c>
      <c r="F109" s="16">
        <v>0</v>
      </c>
      <c r="G109" s="16">
        <v>0</v>
      </c>
      <c r="H109" s="16">
        <v>0</v>
      </c>
      <c r="I109" s="16">
        <v>0</v>
      </c>
      <c r="J109" s="16">
        <v>0</v>
      </c>
      <c r="K109" s="16">
        <v>0</v>
      </c>
      <c r="L109" s="16">
        <v>0</v>
      </c>
      <c r="M109" s="16">
        <v>0</v>
      </c>
      <c r="N109" s="16">
        <v>0</v>
      </c>
      <c r="O109" s="16">
        <v>0</v>
      </c>
      <c r="P109" s="16">
        <v>0</v>
      </c>
      <c r="Q109" s="16">
        <v>0</v>
      </c>
      <c r="R109" s="16">
        <v>0</v>
      </c>
      <c r="S109" s="16">
        <v>0</v>
      </c>
      <c r="T109" s="16">
        <v>0</v>
      </c>
      <c r="V109" s="16"/>
    </row>
    <row r="110" spans="1:22" ht="12" thickBot="1" x14ac:dyDescent="0.25">
      <c r="A110" s="12"/>
      <c r="B110" s="16"/>
      <c r="C110" s="16"/>
      <c r="D110" s="16"/>
      <c r="E110" s="16"/>
      <c r="F110" s="16"/>
      <c r="G110" s="16"/>
      <c r="H110" s="16"/>
      <c r="I110" s="16"/>
      <c r="V110" s="16"/>
    </row>
    <row r="111" spans="1:22" ht="12.75" thickTop="1" thickBot="1" x14ac:dyDescent="0.25">
      <c r="A111" s="94" t="s">
        <v>58</v>
      </c>
      <c r="B111" s="105">
        <f t="shared" ref="B111:N111" si="19">B101+B66</f>
        <v>402621930.4261862</v>
      </c>
      <c r="C111" s="105">
        <f t="shared" si="19"/>
        <v>402566852.18389767</v>
      </c>
      <c r="D111" s="105">
        <f t="shared" si="19"/>
        <v>411151091.93065041</v>
      </c>
      <c r="E111" s="105">
        <f t="shared" si="19"/>
        <v>414714609.31863576</v>
      </c>
      <c r="F111" s="105">
        <f t="shared" si="19"/>
        <v>408854694.70142704</v>
      </c>
      <c r="G111" s="105">
        <f t="shared" si="19"/>
        <v>0</v>
      </c>
      <c r="H111" s="105">
        <f t="shared" si="19"/>
        <v>0</v>
      </c>
      <c r="I111" s="105">
        <f t="shared" si="19"/>
        <v>0</v>
      </c>
      <c r="J111" s="105">
        <f t="shared" si="19"/>
        <v>0</v>
      </c>
      <c r="K111" s="105">
        <f t="shared" si="19"/>
        <v>0</v>
      </c>
      <c r="L111" s="105">
        <f t="shared" si="19"/>
        <v>0</v>
      </c>
      <c r="M111" s="105">
        <f t="shared" si="19"/>
        <v>0</v>
      </c>
      <c r="N111" s="105">
        <f t="shared" si="19"/>
        <v>425119551.26396877</v>
      </c>
      <c r="O111" s="105">
        <f t="shared" ref="O111:T111" si="20">O101+O66</f>
        <v>442029046.3069458</v>
      </c>
      <c r="P111" s="105">
        <f t="shared" si="20"/>
        <v>442655906.25742251</v>
      </c>
      <c r="Q111" s="105">
        <f t="shared" si="20"/>
        <v>453554896.90800858</v>
      </c>
      <c r="R111" s="105">
        <f t="shared" si="20"/>
        <v>471080463.95539773</v>
      </c>
      <c r="S111" s="105">
        <f t="shared" si="20"/>
        <v>475473404.0338307</v>
      </c>
      <c r="T111" s="105">
        <f t="shared" si="20"/>
        <v>485923364</v>
      </c>
      <c r="V111" s="16"/>
    </row>
    <row r="112" spans="1:22" ht="12" thickBot="1" x14ac:dyDescent="0.25">
      <c r="A112" s="98" t="s">
        <v>63</v>
      </c>
      <c r="B112" s="107">
        <f t="shared" ref="B112:T112" si="21">B111/B57</f>
        <v>0.74552532256898563</v>
      </c>
      <c r="C112" s="107">
        <f t="shared" si="21"/>
        <v>0.7427006339832718</v>
      </c>
      <c r="D112" s="107">
        <f t="shared" si="21"/>
        <v>0.74125295130949076</v>
      </c>
      <c r="E112" s="107">
        <f t="shared" si="21"/>
        <v>0.74322287585372016</v>
      </c>
      <c r="F112" s="107">
        <f t="shared" si="21"/>
        <v>0.72991551304511881</v>
      </c>
      <c r="G112" s="107" t="e">
        <f t="shared" si="21"/>
        <v>#DIV/0!</v>
      </c>
      <c r="H112" s="107" t="e">
        <f t="shared" si="21"/>
        <v>#DIV/0!</v>
      </c>
      <c r="I112" s="107" t="e">
        <f t="shared" si="21"/>
        <v>#DIV/0!</v>
      </c>
      <c r="J112" s="107" t="e">
        <f t="shared" si="21"/>
        <v>#DIV/0!</v>
      </c>
      <c r="K112" s="107" t="e">
        <f t="shared" si="21"/>
        <v>#DIV/0!</v>
      </c>
      <c r="L112" s="107" t="e">
        <f t="shared" si="21"/>
        <v>#DIV/0!</v>
      </c>
      <c r="M112" s="107" t="e">
        <f t="shared" si="21"/>
        <v>#DIV/0!</v>
      </c>
      <c r="N112" s="107">
        <f t="shared" si="21"/>
        <v>0.69492950769137218</v>
      </c>
      <c r="O112" s="107">
        <f t="shared" si="21"/>
        <v>0.72732195170730773</v>
      </c>
      <c r="P112" s="107">
        <f t="shared" si="21"/>
        <v>0.72370729733201089</v>
      </c>
      <c r="Q112" s="107">
        <f t="shared" si="21"/>
        <v>0.7206734372396838</v>
      </c>
      <c r="R112" s="107">
        <f t="shared" si="21"/>
        <v>0.71693609142834791</v>
      </c>
      <c r="S112" s="112">
        <f t="shared" si="21"/>
        <v>0.71941560083816558</v>
      </c>
      <c r="T112" s="112">
        <f t="shared" si="21"/>
        <v>0.72501361106947515</v>
      </c>
      <c r="V112" s="16"/>
    </row>
    <row r="113" spans="1:22" ht="13.5" thickTop="1" x14ac:dyDescent="0.2">
      <c r="A113" s="149" t="s">
        <v>71</v>
      </c>
      <c r="B113" s="149"/>
      <c r="C113" s="149"/>
      <c r="D113" s="149"/>
      <c r="E113" s="16"/>
      <c r="F113" s="16"/>
      <c r="G113" s="16"/>
      <c r="H113" s="16"/>
      <c r="I113" s="16"/>
      <c r="U113" s="35"/>
      <c r="V113" s="16"/>
    </row>
    <row r="114" spans="1:22" ht="12.75" x14ac:dyDescent="0.2">
      <c r="B114" s="16"/>
      <c r="C114" s="16"/>
      <c r="D114" s="16"/>
      <c r="E114" s="16"/>
      <c r="F114" s="16"/>
      <c r="G114" s="16"/>
      <c r="H114" s="16"/>
      <c r="I114" s="16"/>
      <c r="U114" s="35"/>
      <c r="V114" s="16"/>
    </row>
    <row r="115" spans="1:22" ht="12.75" x14ac:dyDescent="0.2">
      <c r="B115" s="16"/>
      <c r="C115" s="16"/>
      <c r="D115" s="16"/>
      <c r="E115" s="16"/>
      <c r="F115" s="16"/>
      <c r="G115" s="16"/>
      <c r="H115" s="16"/>
      <c r="I115" s="16"/>
      <c r="U115" s="35"/>
      <c r="V115" s="16"/>
    </row>
    <row r="116" spans="1:22" ht="13.5" thickBot="1" x14ac:dyDescent="0.25">
      <c r="A116" s="158" t="s">
        <v>4</v>
      </c>
      <c r="B116" s="158"/>
      <c r="C116" s="158"/>
      <c r="D116" s="158"/>
      <c r="E116" s="158"/>
      <c r="F116" s="158"/>
      <c r="G116" s="158"/>
      <c r="H116" s="158"/>
      <c r="I116" s="158"/>
      <c r="J116" s="158"/>
      <c r="K116" s="158"/>
      <c r="L116" s="158"/>
      <c r="M116" s="158"/>
      <c r="N116" s="158"/>
      <c r="O116" s="158"/>
      <c r="P116" s="158"/>
      <c r="Q116" s="158"/>
      <c r="R116" s="158"/>
      <c r="S116" s="158"/>
      <c r="T116" s="158"/>
      <c r="U116" s="35"/>
      <c r="V116" s="16"/>
    </row>
    <row r="117" spans="1:22" ht="13.5" thickTop="1" x14ac:dyDescent="0.2">
      <c r="A117" s="43" t="s">
        <v>22</v>
      </c>
      <c r="B117" s="55">
        <v>2001</v>
      </c>
      <c r="C117" s="55">
        <v>2001</v>
      </c>
      <c r="D117" s="55">
        <v>2001</v>
      </c>
      <c r="E117" s="55">
        <v>2001</v>
      </c>
      <c r="F117" s="55">
        <v>2001</v>
      </c>
      <c r="G117" s="55">
        <v>2001</v>
      </c>
      <c r="H117" s="55">
        <v>2001</v>
      </c>
      <c r="I117" s="55">
        <v>2001</v>
      </c>
      <c r="J117" s="55">
        <v>2001</v>
      </c>
      <c r="K117" s="55">
        <v>2001</v>
      </c>
      <c r="L117" s="55">
        <v>2001</v>
      </c>
      <c r="M117" s="55">
        <v>2001</v>
      </c>
      <c r="N117" s="55">
        <v>2001</v>
      </c>
      <c r="O117" s="55">
        <v>2001</v>
      </c>
      <c r="P117" s="55">
        <v>2001</v>
      </c>
      <c r="Q117" s="55">
        <v>2001</v>
      </c>
      <c r="R117" s="55">
        <v>2001</v>
      </c>
      <c r="S117" s="55">
        <v>2001</v>
      </c>
      <c r="T117" s="55">
        <v>2001</v>
      </c>
      <c r="U117" s="35"/>
      <c r="V117" s="16"/>
    </row>
    <row r="118" spans="1:22" ht="13.5" thickBot="1" x14ac:dyDescent="0.25">
      <c r="A118" s="43" t="s">
        <v>23</v>
      </c>
      <c r="B118" s="56" t="s">
        <v>8</v>
      </c>
      <c r="C118" s="56" t="s">
        <v>9</v>
      </c>
      <c r="D118" s="56" t="s">
        <v>10</v>
      </c>
      <c r="E118" s="56" t="s">
        <v>11</v>
      </c>
      <c r="F118" s="56" t="s">
        <v>12</v>
      </c>
      <c r="G118" s="56" t="s">
        <v>13</v>
      </c>
      <c r="H118" s="56" t="s">
        <v>14</v>
      </c>
      <c r="I118" s="56" t="s">
        <v>15</v>
      </c>
      <c r="J118" s="56" t="s">
        <v>16</v>
      </c>
      <c r="K118" s="56" t="s">
        <v>17</v>
      </c>
      <c r="L118" s="56" t="s">
        <v>18</v>
      </c>
      <c r="M118" s="56" t="s">
        <v>19</v>
      </c>
      <c r="N118" s="118" t="s">
        <v>13</v>
      </c>
      <c r="O118" s="118" t="s">
        <v>14</v>
      </c>
      <c r="P118" s="118" t="s">
        <v>15</v>
      </c>
      <c r="Q118" s="118" t="s">
        <v>16</v>
      </c>
      <c r="R118" s="118" t="s">
        <v>17</v>
      </c>
      <c r="S118" s="56" t="s">
        <v>18</v>
      </c>
      <c r="T118" s="56" t="s">
        <v>19</v>
      </c>
      <c r="U118" s="35"/>
      <c r="V118" s="16"/>
    </row>
    <row r="119" spans="1:22" ht="13.5" thickTop="1" x14ac:dyDescent="0.2">
      <c r="A119" s="19" t="s">
        <v>24</v>
      </c>
      <c r="B119" s="16">
        <f t="shared" ref="B119:Q119" si="22">SUM(B121:B149)</f>
        <v>61553900.247413568</v>
      </c>
      <c r="C119" s="16">
        <f t="shared" si="22"/>
        <v>62088982.707902208</v>
      </c>
      <c r="D119" s="16">
        <f t="shared" si="22"/>
        <v>62120135.765649468</v>
      </c>
      <c r="E119" s="16">
        <f t="shared" si="22"/>
        <v>62416816.267222598</v>
      </c>
      <c r="F119" s="16">
        <f t="shared" si="22"/>
        <v>62813926.450464696</v>
      </c>
      <c r="G119" s="16">
        <f t="shared" si="22"/>
        <v>0</v>
      </c>
      <c r="H119" s="16">
        <f t="shared" si="22"/>
        <v>0</v>
      </c>
      <c r="I119" s="16">
        <f t="shared" si="22"/>
        <v>0</v>
      </c>
      <c r="J119" s="16">
        <f t="shared" si="22"/>
        <v>0</v>
      </c>
      <c r="K119" s="16">
        <f t="shared" si="22"/>
        <v>0</v>
      </c>
      <c r="L119" s="16">
        <f t="shared" si="22"/>
        <v>0</v>
      </c>
      <c r="M119" s="16">
        <f t="shared" si="22"/>
        <v>0</v>
      </c>
      <c r="N119" s="16">
        <f t="shared" si="22"/>
        <v>63169359.794334687</v>
      </c>
      <c r="O119" s="16">
        <f t="shared" si="22"/>
        <v>63662484.091585919</v>
      </c>
      <c r="P119" s="16">
        <f t="shared" si="22"/>
        <v>64568475.300808623</v>
      </c>
      <c r="Q119" s="16">
        <f t="shared" si="22"/>
        <v>64814604.33548677</v>
      </c>
      <c r="R119" s="16">
        <f>SUM(R121:R149)</f>
        <v>65357360.340000004</v>
      </c>
      <c r="S119" s="16">
        <f>SUM(S121:S149)</f>
        <v>65341574.970000006</v>
      </c>
      <c r="T119" s="16">
        <f>SUM(T121:T149)</f>
        <v>65890026</v>
      </c>
      <c r="U119" s="35"/>
      <c r="V119" s="16"/>
    </row>
    <row r="120" spans="1:22" ht="12.75" x14ac:dyDescent="0.2">
      <c r="A120" s="12"/>
      <c r="B120" s="16"/>
      <c r="C120" s="16"/>
      <c r="D120" s="16"/>
      <c r="E120" s="16"/>
      <c r="F120" s="16"/>
      <c r="G120" s="16"/>
      <c r="H120" s="16"/>
      <c r="I120" s="16"/>
      <c r="U120" s="35"/>
      <c r="V120" s="16"/>
    </row>
    <row r="121" spans="1:22" ht="12.75" x14ac:dyDescent="0.2">
      <c r="A121" s="18" t="s">
        <v>25</v>
      </c>
      <c r="B121" s="16">
        <v>0</v>
      </c>
      <c r="C121" s="16">
        <v>0</v>
      </c>
      <c r="D121" s="16">
        <v>0</v>
      </c>
      <c r="E121" s="16">
        <v>0</v>
      </c>
      <c r="F121" s="16">
        <v>0</v>
      </c>
      <c r="G121" s="16">
        <v>0</v>
      </c>
      <c r="H121" s="16">
        <v>0</v>
      </c>
      <c r="I121" s="16">
        <v>0</v>
      </c>
      <c r="J121" s="16">
        <v>0</v>
      </c>
      <c r="K121" s="16">
        <v>0</v>
      </c>
      <c r="L121" s="16">
        <v>0</v>
      </c>
      <c r="M121" s="16">
        <v>0</v>
      </c>
      <c r="N121" s="16">
        <v>0</v>
      </c>
      <c r="O121" s="16">
        <v>0</v>
      </c>
      <c r="P121" s="16">
        <v>0</v>
      </c>
      <c r="Q121" s="16">
        <v>0</v>
      </c>
      <c r="R121" s="16">
        <v>0</v>
      </c>
      <c r="S121" s="16">
        <v>0</v>
      </c>
      <c r="T121" s="16">
        <v>0</v>
      </c>
      <c r="U121" s="35"/>
      <c r="V121" s="16"/>
    </row>
    <row r="122" spans="1:22" ht="12.75" x14ac:dyDescent="0.2">
      <c r="A122" s="18" t="s">
        <v>26</v>
      </c>
      <c r="B122" s="16">
        <v>0</v>
      </c>
      <c r="C122" s="16">
        <v>0</v>
      </c>
      <c r="D122" s="16">
        <v>0</v>
      </c>
      <c r="E122" s="16">
        <v>0</v>
      </c>
      <c r="F122" s="16">
        <v>0</v>
      </c>
      <c r="G122" s="16">
        <v>0</v>
      </c>
      <c r="H122" s="16">
        <v>0</v>
      </c>
      <c r="I122" s="16">
        <v>0</v>
      </c>
      <c r="J122" s="16">
        <v>0</v>
      </c>
      <c r="K122" s="16">
        <v>0</v>
      </c>
      <c r="L122" s="16">
        <v>0</v>
      </c>
      <c r="M122" s="16">
        <v>0</v>
      </c>
      <c r="N122" s="16">
        <v>0</v>
      </c>
      <c r="O122" s="16">
        <v>0</v>
      </c>
      <c r="P122" s="16">
        <v>0</v>
      </c>
      <c r="Q122" s="16">
        <v>0</v>
      </c>
      <c r="R122" s="16">
        <v>0</v>
      </c>
      <c r="S122" s="16">
        <v>0</v>
      </c>
      <c r="T122" s="16">
        <v>0</v>
      </c>
      <c r="U122" s="35"/>
      <c r="V122" s="16"/>
    </row>
    <row r="123" spans="1:22" ht="12.75" x14ac:dyDescent="0.2">
      <c r="A123" s="18" t="s">
        <v>27</v>
      </c>
      <c r="B123" s="16">
        <v>0</v>
      </c>
      <c r="C123" s="16">
        <v>0</v>
      </c>
      <c r="D123" s="16">
        <v>0</v>
      </c>
      <c r="E123" s="16">
        <v>0</v>
      </c>
      <c r="F123" s="16">
        <v>0</v>
      </c>
      <c r="G123" s="16">
        <v>0</v>
      </c>
      <c r="H123" s="16">
        <v>0</v>
      </c>
      <c r="I123" s="16">
        <v>0</v>
      </c>
      <c r="J123" s="16">
        <v>0</v>
      </c>
      <c r="K123" s="16">
        <v>0</v>
      </c>
      <c r="L123" s="16">
        <v>0</v>
      </c>
      <c r="M123" s="16">
        <v>0</v>
      </c>
      <c r="N123" s="16">
        <v>0</v>
      </c>
      <c r="O123" s="16">
        <v>0</v>
      </c>
      <c r="P123" s="16">
        <v>0</v>
      </c>
      <c r="Q123" s="16">
        <v>0</v>
      </c>
      <c r="R123" s="16">
        <v>0</v>
      </c>
      <c r="S123" s="16">
        <v>0</v>
      </c>
      <c r="T123" s="16">
        <v>0</v>
      </c>
      <c r="U123" s="35"/>
      <c r="V123" s="16"/>
    </row>
    <row r="124" spans="1:22" ht="12.75" x14ac:dyDescent="0.2">
      <c r="A124" s="18" t="s">
        <v>65</v>
      </c>
      <c r="B124" s="16">
        <v>0</v>
      </c>
      <c r="C124" s="16">
        <v>0</v>
      </c>
      <c r="D124" s="16">
        <v>0</v>
      </c>
      <c r="E124" s="16">
        <v>0</v>
      </c>
      <c r="F124" s="16">
        <v>0</v>
      </c>
      <c r="G124" s="16">
        <v>0</v>
      </c>
      <c r="H124" s="16">
        <v>0</v>
      </c>
      <c r="I124" s="16">
        <v>0</v>
      </c>
      <c r="J124" s="16">
        <v>0</v>
      </c>
      <c r="K124" s="16">
        <v>0</v>
      </c>
      <c r="L124" s="16">
        <v>0</v>
      </c>
      <c r="M124" s="16">
        <v>0</v>
      </c>
      <c r="N124" s="16">
        <v>0</v>
      </c>
      <c r="O124" s="16">
        <v>0</v>
      </c>
      <c r="P124" s="16">
        <v>0</v>
      </c>
      <c r="Q124" s="16">
        <v>0</v>
      </c>
      <c r="R124" s="16">
        <v>0</v>
      </c>
      <c r="S124" s="16">
        <v>0</v>
      </c>
      <c r="T124" s="16">
        <v>0</v>
      </c>
      <c r="U124" s="35"/>
      <c r="V124" s="16"/>
    </row>
    <row r="125" spans="1:22" ht="12.75" x14ac:dyDescent="0.2">
      <c r="A125" s="18" t="s">
        <v>28</v>
      </c>
      <c r="B125" s="16">
        <v>0</v>
      </c>
      <c r="C125" s="16">
        <v>0</v>
      </c>
      <c r="D125" s="16">
        <v>0</v>
      </c>
      <c r="E125" s="16">
        <v>0</v>
      </c>
      <c r="F125" s="16">
        <v>0</v>
      </c>
      <c r="G125" s="16">
        <v>0</v>
      </c>
      <c r="H125" s="16">
        <v>0</v>
      </c>
      <c r="I125" s="16">
        <v>0</v>
      </c>
      <c r="J125" s="16">
        <v>0</v>
      </c>
      <c r="K125" s="16">
        <v>0</v>
      </c>
      <c r="L125" s="16">
        <v>0</v>
      </c>
      <c r="M125" s="16">
        <v>0</v>
      </c>
      <c r="N125" s="16">
        <v>0</v>
      </c>
      <c r="O125" s="16">
        <v>0</v>
      </c>
      <c r="P125" s="16">
        <v>0</v>
      </c>
      <c r="Q125" s="16">
        <v>0</v>
      </c>
      <c r="R125" s="16">
        <v>0</v>
      </c>
      <c r="S125" s="16">
        <v>0</v>
      </c>
      <c r="T125" s="16">
        <v>0</v>
      </c>
      <c r="U125" s="35"/>
      <c r="V125" s="16"/>
    </row>
    <row r="126" spans="1:22" ht="12.75" x14ac:dyDescent="0.2">
      <c r="A126" s="18" t="s">
        <v>29</v>
      </c>
      <c r="B126" s="16">
        <v>0</v>
      </c>
      <c r="C126" s="16">
        <v>0</v>
      </c>
      <c r="D126" s="16">
        <v>0</v>
      </c>
      <c r="E126" s="16">
        <v>0</v>
      </c>
      <c r="F126" s="16">
        <v>0</v>
      </c>
      <c r="G126" s="16">
        <v>0</v>
      </c>
      <c r="H126" s="16">
        <v>0</v>
      </c>
      <c r="I126" s="16">
        <v>0</v>
      </c>
      <c r="J126" s="16">
        <v>0</v>
      </c>
      <c r="K126" s="16">
        <v>0</v>
      </c>
      <c r="L126" s="16">
        <v>0</v>
      </c>
      <c r="M126" s="16">
        <v>0</v>
      </c>
      <c r="N126" s="16">
        <v>0</v>
      </c>
      <c r="O126" s="16">
        <v>0</v>
      </c>
      <c r="P126" s="16">
        <v>0</v>
      </c>
      <c r="Q126" s="16">
        <v>0</v>
      </c>
      <c r="R126" s="16">
        <v>0</v>
      </c>
      <c r="S126" s="16">
        <v>0</v>
      </c>
      <c r="T126" s="16">
        <v>0</v>
      </c>
      <c r="U126" s="35"/>
      <c r="V126" s="16"/>
    </row>
    <row r="127" spans="1:22" x14ac:dyDescent="0.2">
      <c r="A127" s="18" t="s">
        <v>30</v>
      </c>
      <c r="B127" s="16">
        <v>0</v>
      </c>
      <c r="C127" s="16">
        <v>0</v>
      </c>
      <c r="D127" s="16">
        <v>0</v>
      </c>
      <c r="E127" s="16">
        <v>0</v>
      </c>
      <c r="F127" s="16">
        <v>0</v>
      </c>
      <c r="G127" s="16">
        <v>0</v>
      </c>
      <c r="H127" s="16">
        <v>0</v>
      </c>
      <c r="I127" s="16">
        <v>0</v>
      </c>
      <c r="J127" s="16">
        <v>0</v>
      </c>
      <c r="K127" s="16">
        <v>0</v>
      </c>
      <c r="L127" s="16">
        <v>0</v>
      </c>
      <c r="M127" s="16">
        <v>0</v>
      </c>
      <c r="N127" s="16">
        <v>0</v>
      </c>
      <c r="O127" s="16">
        <v>0</v>
      </c>
      <c r="P127" s="16">
        <v>0</v>
      </c>
      <c r="Q127" s="16">
        <v>0</v>
      </c>
      <c r="R127" s="16">
        <v>0</v>
      </c>
      <c r="S127" s="16">
        <v>0</v>
      </c>
      <c r="T127" s="16">
        <v>0</v>
      </c>
      <c r="V127" s="16"/>
    </row>
    <row r="128" spans="1:22" x14ac:dyDescent="0.2">
      <c r="A128" s="18" t="s">
        <v>31</v>
      </c>
      <c r="B128" s="16">
        <v>59151729.615086898</v>
      </c>
      <c r="C128" s="16">
        <v>59592393.822219998</v>
      </c>
      <c r="D128" s="16">
        <v>59688476.195239998</v>
      </c>
      <c r="E128" s="16">
        <v>59983337.243440002</v>
      </c>
      <c r="F128" s="16">
        <v>60367636.921779998</v>
      </c>
      <c r="G128" s="16"/>
      <c r="H128" s="16"/>
      <c r="I128" s="16"/>
      <c r="J128" s="16"/>
      <c r="K128" s="16"/>
      <c r="L128" s="16"/>
      <c r="M128" s="16"/>
      <c r="N128" s="16">
        <v>60711067.036339998</v>
      </c>
      <c r="O128" s="16">
        <v>61190584.234050006</v>
      </c>
      <c r="P128" s="16">
        <v>61732501.569169998</v>
      </c>
      <c r="Q128" s="16">
        <v>62104544.675250001</v>
      </c>
      <c r="R128" s="16">
        <v>62608836.119999997</v>
      </c>
      <c r="S128" s="16">
        <v>63023229.43</v>
      </c>
      <c r="T128" s="16">
        <v>63436964</v>
      </c>
      <c r="V128" s="16"/>
    </row>
    <row r="129" spans="1:22" x14ac:dyDescent="0.2">
      <c r="A129" s="18" t="s">
        <v>32</v>
      </c>
      <c r="B129" s="16">
        <v>603109.50705000001</v>
      </c>
      <c r="C129" s="16">
        <v>602391.32981000002</v>
      </c>
      <c r="D129" s="16">
        <v>603037.66689999995</v>
      </c>
      <c r="E129" s="16">
        <v>603178.84695000004</v>
      </c>
      <c r="F129" s="16">
        <v>604135.11317999999</v>
      </c>
      <c r="G129" s="16"/>
      <c r="H129" s="16"/>
      <c r="I129" s="16"/>
      <c r="J129" s="16"/>
      <c r="K129" s="16"/>
      <c r="L129" s="16"/>
      <c r="M129" s="16"/>
      <c r="N129" s="16">
        <v>604630.3200500001</v>
      </c>
      <c r="O129" s="16">
        <v>606382.41998000001</v>
      </c>
      <c r="P129" s="16">
        <v>608662.50864000001</v>
      </c>
      <c r="Q129" s="16">
        <v>609202.76376</v>
      </c>
      <c r="R129" s="16">
        <v>610917.88</v>
      </c>
      <c r="S129" s="16">
        <v>611688.49</v>
      </c>
      <c r="T129" s="16">
        <v>612363</v>
      </c>
    </row>
    <row r="130" spans="1:22" x14ac:dyDescent="0.2">
      <c r="A130" s="18" t="s">
        <v>33</v>
      </c>
      <c r="B130" s="16">
        <v>0</v>
      </c>
      <c r="C130" s="16">
        <v>0</v>
      </c>
      <c r="D130" s="16">
        <v>0</v>
      </c>
      <c r="E130" s="16">
        <v>0</v>
      </c>
      <c r="F130" s="16">
        <v>0</v>
      </c>
      <c r="G130" s="16">
        <v>0</v>
      </c>
      <c r="H130" s="16">
        <v>0</v>
      </c>
      <c r="I130" s="16">
        <v>0</v>
      </c>
      <c r="J130" s="16">
        <v>0</v>
      </c>
      <c r="K130" s="16">
        <v>0</v>
      </c>
      <c r="L130" s="16">
        <v>0</v>
      </c>
      <c r="M130" s="16">
        <v>0</v>
      </c>
      <c r="N130" s="16">
        <v>0</v>
      </c>
      <c r="O130" s="16">
        <v>0</v>
      </c>
      <c r="P130" s="16">
        <v>0</v>
      </c>
      <c r="Q130" s="16">
        <v>0</v>
      </c>
      <c r="R130" s="16">
        <v>0</v>
      </c>
      <c r="S130" s="16">
        <v>0</v>
      </c>
      <c r="T130" s="16">
        <v>0</v>
      </c>
    </row>
    <row r="131" spans="1:22" x14ac:dyDescent="0.2">
      <c r="A131" s="18" t="s">
        <v>34</v>
      </c>
      <c r="B131" s="16">
        <v>0</v>
      </c>
      <c r="C131" s="16">
        <v>0</v>
      </c>
      <c r="D131" s="16">
        <v>0</v>
      </c>
      <c r="E131" s="16">
        <v>0</v>
      </c>
      <c r="F131" s="16">
        <v>0</v>
      </c>
      <c r="G131" s="16">
        <v>0</v>
      </c>
      <c r="H131" s="16">
        <v>0</v>
      </c>
      <c r="I131" s="16">
        <v>0</v>
      </c>
      <c r="J131" s="16">
        <v>0</v>
      </c>
      <c r="K131" s="16">
        <v>0</v>
      </c>
      <c r="L131" s="16">
        <v>0</v>
      </c>
      <c r="M131" s="16">
        <v>0</v>
      </c>
      <c r="N131" s="16">
        <v>0</v>
      </c>
      <c r="O131" s="16">
        <v>0</v>
      </c>
      <c r="P131" s="16">
        <v>0</v>
      </c>
      <c r="Q131" s="16">
        <v>0</v>
      </c>
      <c r="R131" s="16">
        <v>0</v>
      </c>
      <c r="S131" s="16">
        <v>0</v>
      </c>
      <c r="T131" s="16">
        <v>0</v>
      </c>
    </row>
    <row r="132" spans="1:22" x14ac:dyDescent="0.2">
      <c r="A132" s="18" t="s">
        <v>60</v>
      </c>
      <c r="B132" s="16">
        <v>0</v>
      </c>
      <c r="C132" s="16">
        <v>0</v>
      </c>
      <c r="D132" s="16">
        <v>0</v>
      </c>
      <c r="E132" s="16">
        <v>0</v>
      </c>
      <c r="F132" s="16">
        <v>0</v>
      </c>
      <c r="G132" s="16">
        <v>0</v>
      </c>
      <c r="H132" s="16">
        <v>0</v>
      </c>
      <c r="I132" s="16">
        <v>0</v>
      </c>
      <c r="J132" s="16">
        <v>0</v>
      </c>
      <c r="K132" s="16">
        <v>0</v>
      </c>
      <c r="L132" s="16">
        <v>0</v>
      </c>
      <c r="M132" s="16">
        <v>0</v>
      </c>
      <c r="N132" s="16">
        <v>0</v>
      </c>
      <c r="O132" s="16">
        <v>0</v>
      </c>
      <c r="P132" s="16">
        <v>0</v>
      </c>
      <c r="Q132" s="16">
        <v>0</v>
      </c>
      <c r="R132" s="16">
        <v>0</v>
      </c>
      <c r="S132" s="16">
        <v>0</v>
      </c>
      <c r="T132" s="16">
        <v>0</v>
      </c>
    </row>
    <row r="133" spans="1:22" ht="12.75" x14ac:dyDescent="0.2">
      <c r="A133" s="18" t="s">
        <v>61</v>
      </c>
      <c r="B133" s="16">
        <v>0</v>
      </c>
      <c r="C133" s="16">
        <v>0</v>
      </c>
      <c r="D133" s="16">
        <v>0</v>
      </c>
      <c r="E133" s="16">
        <v>0</v>
      </c>
      <c r="F133" s="16">
        <v>0</v>
      </c>
      <c r="G133" s="16">
        <v>0</v>
      </c>
      <c r="H133" s="16">
        <v>0</v>
      </c>
      <c r="I133" s="16">
        <v>0</v>
      </c>
      <c r="J133" s="16">
        <v>0</v>
      </c>
      <c r="K133" s="16">
        <v>0</v>
      </c>
      <c r="L133" s="16">
        <v>0</v>
      </c>
      <c r="M133" s="16">
        <v>0</v>
      </c>
      <c r="N133" s="16">
        <v>0</v>
      </c>
      <c r="O133" s="16">
        <v>0</v>
      </c>
      <c r="P133" s="16">
        <v>0</v>
      </c>
      <c r="Q133" s="16">
        <v>0</v>
      </c>
      <c r="R133" s="16">
        <v>0</v>
      </c>
      <c r="S133" s="16">
        <v>0</v>
      </c>
      <c r="T133" s="16">
        <v>0</v>
      </c>
      <c r="U133" s="35"/>
      <c r="V133" s="16"/>
    </row>
    <row r="134" spans="1:22" ht="12.75" x14ac:dyDescent="0.2">
      <c r="A134" s="18" t="s">
        <v>62</v>
      </c>
      <c r="B134" s="16">
        <v>0</v>
      </c>
      <c r="C134" s="16">
        <v>0</v>
      </c>
      <c r="D134" s="16">
        <v>0</v>
      </c>
      <c r="E134" s="16">
        <v>0</v>
      </c>
      <c r="F134" s="16">
        <v>0</v>
      </c>
      <c r="G134" s="16">
        <v>0</v>
      </c>
      <c r="H134" s="16">
        <v>0</v>
      </c>
      <c r="I134" s="16">
        <v>0</v>
      </c>
      <c r="J134" s="16">
        <v>0</v>
      </c>
      <c r="K134" s="16">
        <v>0</v>
      </c>
      <c r="L134" s="16">
        <v>0</v>
      </c>
      <c r="M134" s="16">
        <v>0</v>
      </c>
      <c r="N134" s="16">
        <v>0</v>
      </c>
      <c r="O134" s="16">
        <v>0</v>
      </c>
      <c r="P134" s="16">
        <v>0</v>
      </c>
      <c r="Q134" s="16">
        <v>0</v>
      </c>
      <c r="R134" s="16">
        <v>0</v>
      </c>
      <c r="S134" s="16">
        <v>0</v>
      </c>
      <c r="T134" s="16">
        <v>0</v>
      </c>
      <c r="U134" s="35"/>
      <c r="V134" s="16"/>
    </row>
    <row r="135" spans="1:22" x14ac:dyDescent="0.2">
      <c r="A135" s="18" t="s">
        <v>66</v>
      </c>
      <c r="B135" s="16">
        <v>0</v>
      </c>
      <c r="C135" s="16">
        <v>0</v>
      </c>
      <c r="D135" s="16">
        <v>0</v>
      </c>
      <c r="E135" s="16">
        <v>0</v>
      </c>
      <c r="F135" s="16">
        <v>0</v>
      </c>
      <c r="G135" s="16">
        <v>0</v>
      </c>
      <c r="H135" s="16">
        <v>0</v>
      </c>
      <c r="I135" s="16">
        <v>0</v>
      </c>
      <c r="J135" s="16">
        <v>0</v>
      </c>
      <c r="K135" s="16">
        <v>0</v>
      </c>
      <c r="L135" s="16">
        <v>0</v>
      </c>
      <c r="M135" s="16">
        <v>0</v>
      </c>
      <c r="N135" s="16">
        <v>0</v>
      </c>
      <c r="O135" s="16">
        <v>0</v>
      </c>
      <c r="P135" s="16">
        <v>0</v>
      </c>
      <c r="Q135" s="16">
        <v>0</v>
      </c>
      <c r="R135" s="16">
        <v>0</v>
      </c>
      <c r="S135" s="16">
        <v>0</v>
      </c>
      <c r="T135" s="16">
        <v>0</v>
      </c>
    </row>
    <row r="136" spans="1:22" x14ac:dyDescent="0.2">
      <c r="A136" s="18" t="s">
        <v>38</v>
      </c>
      <c r="B136" s="16">
        <v>1794849.9928866702</v>
      </c>
      <c r="C136" s="16">
        <v>1889965.8399022103</v>
      </c>
      <c r="D136" s="16">
        <v>1824361.7917594709</v>
      </c>
      <c r="E136" s="16">
        <v>1826013.342172591</v>
      </c>
      <c r="F136" s="16">
        <v>1837836.5551946976</v>
      </c>
      <c r="G136" s="16"/>
      <c r="H136" s="16"/>
      <c r="I136" s="16"/>
      <c r="J136" s="16"/>
      <c r="K136" s="16"/>
      <c r="L136" s="16"/>
      <c r="M136" s="16"/>
      <c r="N136" s="16">
        <v>1849278.3520846916</v>
      </c>
      <c r="O136" s="16">
        <v>1861101.5470259197</v>
      </c>
      <c r="P136" s="16">
        <v>2222856.7954486273</v>
      </c>
      <c r="Q136" s="16">
        <v>2096375.2241567704</v>
      </c>
      <c r="R136" s="16">
        <v>2133089.34</v>
      </c>
      <c r="S136" s="16">
        <v>1702108.2</v>
      </c>
      <c r="T136" s="16">
        <v>1836119</v>
      </c>
    </row>
    <row r="137" spans="1:22" x14ac:dyDescent="0.2">
      <c r="A137" s="18" t="s">
        <v>39</v>
      </c>
      <c r="B137" s="16">
        <v>0</v>
      </c>
      <c r="C137" s="16">
        <v>0</v>
      </c>
      <c r="D137" s="16">
        <v>0</v>
      </c>
      <c r="E137" s="16">
        <v>0</v>
      </c>
      <c r="F137" s="16">
        <v>0</v>
      </c>
      <c r="G137" s="16">
        <v>0</v>
      </c>
      <c r="H137" s="16">
        <v>0</v>
      </c>
      <c r="I137" s="16">
        <v>0</v>
      </c>
      <c r="J137" s="16">
        <v>0</v>
      </c>
      <c r="K137" s="16">
        <v>0</v>
      </c>
      <c r="L137" s="16">
        <v>0</v>
      </c>
      <c r="M137" s="16">
        <v>0</v>
      </c>
      <c r="N137" s="16">
        <v>0</v>
      </c>
      <c r="O137" s="16">
        <v>0</v>
      </c>
      <c r="P137" s="16">
        <v>0</v>
      </c>
      <c r="Q137" s="16">
        <v>0</v>
      </c>
      <c r="R137" s="16">
        <v>0</v>
      </c>
      <c r="S137" s="16">
        <v>0</v>
      </c>
      <c r="T137" s="16">
        <v>0</v>
      </c>
    </row>
    <row r="138" spans="1:22" x14ac:dyDescent="0.2">
      <c r="A138" s="18" t="s">
        <v>40</v>
      </c>
      <c r="B138" s="16">
        <v>0</v>
      </c>
      <c r="C138" s="16">
        <v>0</v>
      </c>
      <c r="D138" s="16">
        <v>0</v>
      </c>
      <c r="E138" s="16">
        <v>0</v>
      </c>
      <c r="F138" s="16">
        <v>0</v>
      </c>
      <c r="G138" s="16">
        <v>0</v>
      </c>
      <c r="H138" s="16">
        <v>0</v>
      </c>
      <c r="I138" s="16">
        <v>0</v>
      </c>
      <c r="J138" s="16">
        <v>0</v>
      </c>
      <c r="K138" s="16">
        <v>0</v>
      </c>
      <c r="L138" s="16">
        <v>0</v>
      </c>
      <c r="M138" s="16">
        <v>0</v>
      </c>
      <c r="N138" s="16">
        <v>0</v>
      </c>
      <c r="O138" s="16">
        <v>0</v>
      </c>
      <c r="P138" s="16">
        <v>0</v>
      </c>
      <c r="Q138" s="16">
        <v>0</v>
      </c>
      <c r="R138" s="16">
        <v>0</v>
      </c>
      <c r="S138" s="16">
        <v>0</v>
      </c>
      <c r="T138" s="16">
        <v>0</v>
      </c>
    </row>
    <row r="139" spans="1:22" x14ac:dyDescent="0.2">
      <c r="A139" s="18" t="s">
        <v>41</v>
      </c>
      <c r="B139" s="16">
        <v>0</v>
      </c>
      <c r="C139" s="16">
        <v>0</v>
      </c>
      <c r="D139" s="16">
        <v>0</v>
      </c>
      <c r="E139" s="16">
        <v>0</v>
      </c>
      <c r="F139" s="16">
        <v>0</v>
      </c>
      <c r="G139" s="16">
        <v>0</v>
      </c>
      <c r="H139" s="16">
        <v>0</v>
      </c>
      <c r="I139" s="16">
        <v>0</v>
      </c>
      <c r="J139" s="16">
        <v>0</v>
      </c>
      <c r="K139" s="16">
        <v>0</v>
      </c>
      <c r="L139" s="16">
        <v>0</v>
      </c>
      <c r="M139" s="16">
        <v>0</v>
      </c>
      <c r="N139" s="16">
        <v>0</v>
      </c>
      <c r="O139" s="16">
        <v>0</v>
      </c>
      <c r="P139" s="16">
        <v>0</v>
      </c>
      <c r="Q139" s="16">
        <v>0</v>
      </c>
      <c r="R139" s="16">
        <v>0</v>
      </c>
      <c r="S139" s="16">
        <v>0</v>
      </c>
      <c r="T139" s="16">
        <v>0</v>
      </c>
    </row>
    <row r="140" spans="1:22" x14ac:dyDescent="0.2">
      <c r="A140" s="18" t="s">
        <v>42</v>
      </c>
      <c r="B140" s="16">
        <v>0</v>
      </c>
      <c r="C140" s="16">
        <v>0</v>
      </c>
      <c r="D140" s="16">
        <v>0</v>
      </c>
      <c r="E140" s="16">
        <v>0</v>
      </c>
      <c r="F140" s="16">
        <v>0</v>
      </c>
      <c r="G140" s="16">
        <v>0</v>
      </c>
      <c r="H140" s="16">
        <v>0</v>
      </c>
      <c r="I140" s="16">
        <v>0</v>
      </c>
      <c r="J140" s="16">
        <v>0</v>
      </c>
      <c r="K140" s="16">
        <v>0</v>
      </c>
      <c r="L140" s="16">
        <v>0</v>
      </c>
      <c r="M140" s="16">
        <v>0</v>
      </c>
      <c r="N140" s="16">
        <v>0</v>
      </c>
      <c r="O140" s="16">
        <v>0</v>
      </c>
      <c r="P140" s="16">
        <v>0</v>
      </c>
      <c r="Q140" s="16">
        <v>0</v>
      </c>
      <c r="R140" s="16">
        <v>0</v>
      </c>
      <c r="S140" s="16">
        <v>0</v>
      </c>
      <c r="T140" s="16">
        <v>0</v>
      </c>
    </row>
    <row r="141" spans="1:22" x14ac:dyDescent="0.2">
      <c r="A141" s="18" t="s">
        <v>43</v>
      </c>
      <c r="B141" s="16">
        <v>0</v>
      </c>
      <c r="C141" s="16">
        <v>0</v>
      </c>
      <c r="D141" s="16">
        <v>0</v>
      </c>
      <c r="E141" s="16">
        <v>0</v>
      </c>
      <c r="F141" s="16">
        <v>0</v>
      </c>
      <c r="G141" s="16">
        <v>0</v>
      </c>
      <c r="H141" s="16">
        <v>0</v>
      </c>
      <c r="I141" s="16">
        <v>0</v>
      </c>
      <c r="J141" s="16">
        <v>0</v>
      </c>
      <c r="K141" s="16">
        <v>0</v>
      </c>
      <c r="L141" s="16">
        <v>0</v>
      </c>
      <c r="M141" s="16">
        <v>0</v>
      </c>
      <c r="N141" s="16">
        <v>0</v>
      </c>
      <c r="O141" s="16">
        <v>0</v>
      </c>
      <c r="P141" s="16">
        <v>0</v>
      </c>
      <c r="Q141" s="16">
        <v>0</v>
      </c>
      <c r="R141" s="16">
        <v>0</v>
      </c>
      <c r="S141" s="16">
        <v>0</v>
      </c>
      <c r="T141" s="16">
        <v>0</v>
      </c>
    </row>
    <row r="142" spans="1:22" x14ac:dyDescent="0.2">
      <c r="A142" s="18" t="s">
        <v>44</v>
      </c>
      <c r="B142" s="16">
        <v>0</v>
      </c>
      <c r="C142" s="16">
        <v>0</v>
      </c>
      <c r="D142" s="16">
        <v>0</v>
      </c>
      <c r="E142" s="16">
        <v>0</v>
      </c>
      <c r="F142" s="16">
        <v>0</v>
      </c>
      <c r="G142" s="16">
        <v>0</v>
      </c>
      <c r="H142" s="16">
        <v>0</v>
      </c>
      <c r="I142" s="16">
        <v>0</v>
      </c>
      <c r="J142" s="16">
        <v>0</v>
      </c>
      <c r="K142" s="16">
        <v>0</v>
      </c>
      <c r="L142" s="16">
        <v>0</v>
      </c>
      <c r="M142" s="16">
        <v>0</v>
      </c>
      <c r="N142" s="16">
        <v>0</v>
      </c>
      <c r="O142" s="16">
        <v>0</v>
      </c>
      <c r="P142" s="16">
        <v>0</v>
      </c>
      <c r="Q142" s="16">
        <v>0</v>
      </c>
      <c r="R142" s="16">
        <v>0</v>
      </c>
      <c r="S142" s="16">
        <v>0</v>
      </c>
      <c r="T142" s="16">
        <v>0</v>
      </c>
    </row>
    <row r="143" spans="1:22" x14ac:dyDescent="0.2">
      <c r="A143" s="18" t="s">
        <v>45</v>
      </c>
      <c r="B143" s="16">
        <v>0</v>
      </c>
      <c r="C143" s="16">
        <v>0</v>
      </c>
      <c r="D143" s="16">
        <v>0</v>
      </c>
      <c r="E143" s="16">
        <v>0</v>
      </c>
      <c r="F143" s="16">
        <v>0</v>
      </c>
      <c r="G143" s="16">
        <v>0</v>
      </c>
      <c r="H143" s="16">
        <v>0</v>
      </c>
      <c r="I143" s="16">
        <v>0</v>
      </c>
      <c r="J143" s="16">
        <v>0</v>
      </c>
      <c r="K143" s="16">
        <v>0</v>
      </c>
      <c r="L143" s="16">
        <v>0</v>
      </c>
      <c r="M143" s="16">
        <v>0</v>
      </c>
      <c r="N143" s="16">
        <v>0</v>
      </c>
      <c r="O143" s="16">
        <v>0</v>
      </c>
      <c r="P143" s="16">
        <v>0</v>
      </c>
      <c r="Q143" s="16">
        <v>0</v>
      </c>
      <c r="R143" s="16">
        <v>0</v>
      </c>
      <c r="S143" s="16">
        <v>0</v>
      </c>
      <c r="T143" s="16">
        <v>0</v>
      </c>
    </row>
    <row r="144" spans="1:22" x14ac:dyDescent="0.2">
      <c r="A144" s="18" t="s">
        <v>46</v>
      </c>
      <c r="B144" s="16">
        <v>0</v>
      </c>
      <c r="C144" s="16">
        <v>0</v>
      </c>
      <c r="D144" s="16">
        <v>0</v>
      </c>
      <c r="E144" s="16">
        <v>0</v>
      </c>
      <c r="F144" s="16">
        <v>0</v>
      </c>
      <c r="G144" s="16">
        <v>0</v>
      </c>
      <c r="H144" s="16">
        <v>0</v>
      </c>
      <c r="I144" s="16">
        <v>0</v>
      </c>
      <c r="J144" s="16">
        <v>0</v>
      </c>
      <c r="K144" s="16">
        <v>0</v>
      </c>
      <c r="L144" s="16">
        <v>0</v>
      </c>
      <c r="M144" s="16">
        <v>0</v>
      </c>
      <c r="N144" s="16">
        <v>0</v>
      </c>
      <c r="O144" s="16">
        <v>0</v>
      </c>
      <c r="P144" s="16">
        <v>0</v>
      </c>
      <c r="Q144" s="16">
        <v>0</v>
      </c>
      <c r="R144" s="16">
        <v>0</v>
      </c>
      <c r="S144" s="16">
        <v>0</v>
      </c>
      <c r="T144" s="16">
        <v>0</v>
      </c>
    </row>
    <row r="145" spans="1:22" x14ac:dyDescent="0.2">
      <c r="A145" s="18" t="s">
        <v>47</v>
      </c>
      <c r="B145" s="16">
        <v>4211.1323899999998</v>
      </c>
      <c r="C145" s="16">
        <v>4231.7159699999993</v>
      </c>
      <c r="D145" s="16">
        <v>4260.11175</v>
      </c>
      <c r="E145" s="16">
        <v>4286.8346600000004</v>
      </c>
      <c r="F145" s="16">
        <v>4317.86031</v>
      </c>
      <c r="G145" s="16"/>
      <c r="H145" s="16"/>
      <c r="I145" s="16"/>
      <c r="J145" s="16"/>
      <c r="K145" s="16"/>
      <c r="L145" s="16"/>
      <c r="M145" s="16"/>
      <c r="N145" s="16">
        <v>4384.0858600000001</v>
      </c>
      <c r="O145" s="16">
        <v>4415.8905300000006</v>
      </c>
      <c r="P145" s="16">
        <v>4454.4275499999994</v>
      </c>
      <c r="Q145" s="16">
        <v>4481.6723200000006</v>
      </c>
      <c r="R145" s="16">
        <v>4517</v>
      </c>
      <c r="S145" s="16">
        <v>4548.8500000000004</v>
      </c>
      <c r="T145" s="16">
        <v>4580</v>
      </c>
    </row>
    <row r="146" spans="1:22" x14ac:dyDescent="0.2">
      <c r="A146" s="18" t="s">
        <v>48</v>
      </c>
      <c r="B146" s="16">
        <v>0</v>
      </c>
      <c r="C146" s="16">
        <v>0</v>
      </c>
      <c r="D146" s="16">
        <v>0</v>
      </c>
      <c r="E146" s="16">
        <v>0</v>
      </c>
      <c r="F146" s="16">
        <v>0</v>
      </c>
      <c r="G146" s="16">
        <v>0</v>
      </c>
      <c r="H146" s="16">
        <v>0</v>
      </c>
      <c r="I146" s="16">
        <v>0</v>
      </c>
      <c r="J146" s="16">
        <v>0</v>
      </c>
      <c r="K146" s="16">
        <v>0</v>
      </c>
      <c r="L146" s="16">
        <v>0</v>
      </c>
      <c r="M146" s="16">
        <v>0</v>
      </c>
      <c r="N146" s="16">
        <v>0</v>
      </c>
      <c r="O146" s="16">
        <v>0</v>
      </c>
      <c r="P146" s="16">
        <v>0</v>
      </c>
      <c r="Q146" s="16">
        <v>0</v>
      </c>
      <c r="R146" s="16">
        <v>0</v>
      </c>
      <c r="S146" s="16">
        <v>0</v>
      </c>
      <c r="T146" s="16">
        <v>0</v>
      </c>
    </row>
    <row r="147" spans="1:22" x14ac:dyDescent="0.2">
      <c r="A147" s="18" t="s">
        <v>49</v>
      </c>
      <c r="B147" s="16">
        <v>0</v>
      </c>
      <c r="C147" s="16">
        <v>0</v>
      </c>
      <c r="D147" s="16">
        <v>0</v>
      </c>
      <c r="E147" s="16">
        <v>0</v>
      </c>
      <c r="F147" s="16">
        <v>0</v>
      </c>
      <c r="G147" s="16">
        <v>0</v>
      </c>
      <c r="H147" s="16">
        <v>0</v>
      </c>
      <c r="I147" s="16">
        <v>0</v>
      </c>
      <c r="J147" s="16">
        <v>0</v>
      </c>
      <c r="K147" s="16">
        <v>0</v>
      </c>
      <c r="L147" s="16">
        <v>0</v>
      </c>
      <c r="M147" s="16">
        <v>0</v>
      </c>
      <c r="N147" s="16">
        <v>0</v>
      </c>
      <c r="O147" s="16">
        <v>0</v>
      </c>
      <c r="P147" s="16">
        <v>0</v>
      </c>
      <c r="Q147" s="16">
        <v>0</v>
      </c>
      <c r="R147" s="16">
        <v>0</v>
      </c>
      <c r="S147" s="16">
        <v>0</v>
      </c>
      <c r="T147" s="16">
        <v>0</v>
      </c>
    </row>
    <row r="148" spans="1:22" x14ac:dyDescent="0.2">
      <c r="A148" s="18" t="s">
        <v>50</v>
      </c>
      <c r="B148" s="16">
        <v>0</v>
      </c>
      <c r="C148" s="16">
        <v>0</v>
      </c>
      <c r="D148" s="16">
        <v>0</v>
      </c>
      <c r="E148" s="16">
        <v>0</v>
      </c>
      <c r="F148" s="16">
        <v>0</v>
      </c>
      <c r="G148" s="16">
        <v>0</v>
      </c>
      <c r="H148" s="16">
        <v>0</v>
      </c>
      <c r="I148" s="16">
        <v>0</v>
      </c>
      <c r="J148" s="16">
        <v>0</v>
      </c>
      <c r="K148" s="16">
        <v>0</v>
      </c>
      <c r="L148" s="16">
        <v>0</v>
      </c>
      <c r="M148" s="16">
        <v>0</v>
      </c>
      <c r="N148" s="16">
        <v>0</v>
      </c>
      <c r="O148" s="16">
        <v>0</v>
      </c>
      <c r="P148" s="16">
        <v>0</v>
      </c>
      <c r="Q148" s="16">
        <v>0</v>
      </c>
      <c r="R148" s="16">
        <v>0</v>
      </c>
      <c r="S148" s="16">
        <v>0</v>
      </c>
      <c r="T148" s="16">
        <v>0</v>
      </c>
    </row>
    <row r="149" spans="1:22" x14ac:dyDescent="0.2">
      <c r="A149" s="18" t="s">
        <v>51</v>
      </c>
      <c r="B149" s="16">
        <v>0</v>
      </c>
      <c r="C149" s="16">
        <v>0</v>
      </c>
      <c r="D149" s="16">
        <v>0</v>
      </c>
      <c r="E149" s="16">
        <v>0</v>
      </c>
      <c r="F149" s="16">
        <v>0</v>
      </c>
      <c r="G149" s="16">
        <v>0</v>
      </c>
      <c r="H149" s="16">
        <v>0</v>
      </c>
      <c r="I149" s="16">
        <v>0</v>
      </c>
      <c r="J149" s="16">
        <v>0</v>
      </c>
      <c r="K149" s="16">
        <v>0</v>
      </c>
      <c r="L149" s="16">
        <v>0</v>
      </c>
      <c r="M149" s="16">
        <v>0</v>
      </c>
      <c r="N149" s="16">
        <v>0</v>
      </c>
      <c r="O149" s="16">
        <v>0</v>
      </c>
      <c r="P149" s="16">
        <v>0</v>
      </c>
      <c r="Q149" s="16">
        <v>0</v>
      </c>
      <c r="R149" s="16">
        <v>0</v>
      </c>
      <c r="S149" s="16">
        <v>0</v>
      </c>
      <c r="T149" s="16">
        <v>0</v>
      </c>
    </row>
    <row r="150" spans="1:22" x14ac:dyDescent="0.2">
      <c r="A150" s="12"/>
      <c r="B150" s="16"/>
      <c r="C150" s="16"/>
      <c r="D150" s="16"/>
      <c r="E150" s="16"/>
      <c r="F150" s="16"/>
      <c r="G150" s="16"/>
      <c r="H150" s="16"/>
      <c r="I150" s="16"/>
      <c r="M150" s="16"/>
      <c r="T150" s="16">
        <v>0</v>
      </c>
    </row>
    <row r="151" spans="1:22" x14ac:dyDescent="0.2">
      <c r="A151" s="18" t="s">
        <v>52</v>
      </c>
      <c r="B151" s="16">
        <f>SUM(B153:B159)</f>
        <v>75875424.876130939</v>
      </c>
      <c r="C151" s="16">
        <f>SUM(C153:C159)</f>
        <v>77375279.347102806</v>
      </c>
      <c r="D151" s="16">
        <f>SUM(D153:D160)</f>
        <v>81399200.535127819</v>
      </c>
      <c r="E151" s="16">
        <f>SUM(E153:E159)</f>
        <v>80863521.545261994</v>
      </c>
      <c r="F151" s="16">
        <f>SUM(F153:F160)</f>
        <v>88471131.181545094</v>
      </c>
      <c r="G151" s="16">
        <f t="shared" ref="G151:Q151" si="23">SUM(G153:G160)</f>
        <v>0</v>
      </c>
      <c r="H151" s="16">
        <f t="shared" si="23"/>
        <v>0</v>
      </c>
      <c r="I151" s="16">
        <f t="shared" si="23"/>
        <v>0</v>
      </c>
      <c r="J151" s="16">
        <f t="shared" si="23"/>
        <v>0</v>
      </c>
      <c r="K151" s="16">
        <f t="shared" si="23"/>
        <v>0</v>
      </c>
      <c r="L151" s="16">
        <f t="shared" si="23"/>
        <v>0</v>
      </c>
      <c r="M151" s="16">
        <f t="shared" si="23"/>
        <v>0</v>
      </c>
      <c r="N151" s="16">
        <f t="shared" si="23"/>
        <v>98911715.775738329</v>
      </c>
      <c r="O151" s="16">
        <f t="shared" si="23"/>
        <v>102057273.64805536</v>
      </c>
      <c r="P151" s="16">
        <f t="shared" si="23"/>
        <v>104426085.26626989</v>
      </c>
      <c r="Q151" s="16">
        <f t="shared" si="23"/>
        <v>110979207.16070226</v>
      </c>
      <c r="R151" s="16">
        <f>SUM(R153:R160)</f>
        <v>120636731.70000002</v>
      </c>
      <c r="S151" s="16">
        <f>SUM(S153:S160)</f>
        <v>120101162.59999999</v>
      </c>
      <c r="T151" s="16">
        <f>SUM(T153:T160)</f>
        <v>118395150</v>
      </c>
    </row>
    <row r="152" spans="1:22" x14ac:dyDescent="0.2">
      <c r="A152" s="12"/>
      <c r="B152" s="16"/>
      <c r="C152" s="16"/>
      <c r="D152" s="16"/>
      <c r="E152" s="16"/>
      <c r="F152" s="16"/>
      <c r="G152" s="16"/>
      <c r="H152" s="16"/>
      <c r="I152" s="16"/>
      <c r="M152" s="16"/>
    </row>
    <row r="153" spans="1:22" x14ac:dyDescent="0.2">
      <c r="A153" s="18" t="s">
        <v>53</v>
      </c>
      <c r="B153" s="16">
        <v>0</v>
      </c>
      <c r="C153" s="16">
        <v>0</v>
      </c>
      <c r="D153" s="16">
        <v>0</v>
      </c>
      <c r="E153" s="16">
        <v>0</v>
      </c>
      <c r="F153" s="16">
        <v>0</v>
      </c>
      <c r="G153" s="16"/>
      <c r="H153" s="16"/>
      <c r="I153" s="16"/>
      <c r="J153" s="16"/>
      <c r="K153" s="16"/>
      <c r="L153" s="16"/>
      <c r="M153" s="16"/>
      <c r="N153" s="16">
        <v>0</v>
      </c>
      <c r="O153" s="16">
        <v>0</v>
      </c>
      <c r="P153" s="16">
        <v>0</v>
      </c>
      <c r="Q153" s="16">
        <v>0</v>
      </c>
      <c r="R153" s="16">
        <v>0</v>
      </c>
      <c r="S153" s="16">
        <v>0</v>
      </c>
      <c r="T153" s="16">
        <v>0</v>
      </c>
    </row>
    <row r="154" spans="1:22" x14ac:dyDescent="0.2">
      <c r="A154" s="18" t="s">
        <v>1</v>
      </c>
      <c r="B154" s="16">
        <v>34546298.812179998</v>
      </c>
      <c r="C154" s="16">
        <v>34416730.535660006</v>
      </c>
      <c r="D154" s="16">
        <v>35478897.55336</v>
      </c>
      <c r="E154" s="16">
        <v>35407650.952650003</v>
      </c>
      <c r="F154" s="16">
        <v>39941064.659999996</v>
      </c>
      <c r="G154" s="16"/>
      <c r="H154" s="16"/>
      <c r="I154" s="16"/>
      <c r="J154" s="16"/>
      <c r="K154" s="16"/>
      <c r="L154" s="16"/>
      <c r="M154" s="16"/>
      <c r="N154" s="16">
        <v>39944970.808760002</v>
      </c>
      <c r="O154" s="16">
        <v>44670620.128339998</v>
      </c>
      <c r="P154" s="16">
        <v>46039708.404650003</v>
      </c>
      <c r="Q154" s="16">
        <v>46123649.288949996</v>
      </c>
      <c r="R154" s="16">
        <v>46297918.340000004</v>
      </c>
      <c r="S154" s="16">
        <v>46401775.68</v>
      </c>
      <c r="T154" s="16">
        <v>46499724</v>
      </c>
    </row>
    <row r="155" spans="1:22" ht="12.75" x14ac:dyDescent="0.2">
      <c r="A155" s="18" t="s">
        <v>0</v>
      </c>
      <c r="B155" s="16">
        <v>28589827.162299998</v>
      </c>
      <c r="C155" s="16">
        <v>29623214.320799999</v>
      </c>
      <c r="D155" s="16">
        <v>31764049.047800001</v>
      </c>
      <c r="E155" s="16">
        <v>31165178.182100002</v>
      </c>
      <c r="F155" s="16">
        <v>32689577.821200002</v>
      </c>
      <c r="G155" s="16"/>
      <c r="H155" s="16"/>
      <c r="I155" s="16"/>
      <c r="J155" s="16"/>
      <c r="K155" s="16"/>
      <c r="L155" s="16"/>
      <c r="M155" s="16"/>
      <c r="N155" s="16">
        <v>34422516.303000003</v>
      </c>
      <c r="O155" s="16">
        <v>31256317.087400001</v>
      </c>
      <c r="P155" s="16">
        <v>30707692.751600001</v>
      </c>
      <c r="Q155" s="16">
        <v>30125467.0865</v>
      </c>
      <c r="R155" s="16">
        <v>28028810.760000002</v>
      </c>
      <c r="S155" s="16">
        <v>25699947.600000001</v>
      </c>
      <c r="T155" s="16">
        <v>27962011</v>
      </c>
      <c r="U155" s="35"/>
      <c r="V155" s="16"/>
    </row>
    <row r="156" spans="1:22" ht="12.75" x14ac:dyDescent="0.2">
      <c r="A156" s="18" t="s">
        <v>54</v>
      </c>
      <c r="B156" s="16">
        <v>0</v>
      </c>
      <c r="C156" s="16">
        <v>0</v>
      </c>
      <c r="D156" s="16">
        <v>0</v>
      </c>
      <c r="E156" s="16">
        <v>0</v>
      </c>
      <c r="F156" s="16">
        <v>0</v>
      </c>
      <c r="G156" s="16"/>
      <c r="H156" s="16"/>
      <c r="I156" s="16"/>
      <c r="J156" s="16"/>
      <c r="K156" s="16"/>
      <c r="L156" s="16"/>
      <c r="M156" s="16"/>
      <c r="N156" s="16">
        <v>0</v>
      </c>
      <c r="O156" s="16">
        <v>0</v>
      </c>
      <c r="P156" s="16">
        <v>0</v>
      </c>
      <c r="Q156" s="16">
        <v>0</v>
      </c>
      <c r="R156" s="16">
        <v>0</v>
      </c>
      <c r="S156" s="16">
        <v>0</v>
      </c>
      <c r="T156" s="16">
        <v>0</v>
      </c>
      <c r="U156" s="35"/>
      <c r="V156" s="16"/>
    </row>
    <row r="157" spans="1:22" ht="12.75" x14ac:dyDescent="0.2">
      <c r="A157" s="18" t="s">
        <v>55</v>
      </c>
      <c r="B157" s="16">
        <v>12739298.901650939</v>
      </c>
      <c r="C157" s="16">
        <v>13335334.490642807</v>
      </c>
      <c r="D157" s="16">
        <v>14156253.933967818</v>
      </c>
      <c r="E157" s="16">
        <v>14290692.410511985</v>
      </c>
      <c r="F157" s="16">
        <v>15840488.700345093</v>
      </c>
      <c r="G157" s="16"/>
      <c r="H157" s="16"/>
      <c r="I157" s="16"/>
      <c r="J157" s="16"/>
      <c r="K157" s="16"/>
      <c r="L157" s="16"/>
      <c r="M157" s="16"/>
      <c r="N157" s="16">
        <v>24544228.663978331</v>
      </c>
      <c r="O157" s="16">
        <v>26130336.432315368</v>
      </c>
      <c r="P157" s="16">
        <v>27678684.1100199</v>
      </c>
      <c r="Q157" s="16">
        <v>34730090.785252258</v>
      </c>
      <c r="R157" s="16">
        <v>46310002.600000001</v>
      </c>
      <c r="S157" s="16">
        <v>47999439.32</v>
      </c>
      <c r="T157" s="16">
        <v>43933415</v>
      </c>
      <c r="U157" s="35"/>
      <c r="V157" s="16"/>
    </row>
    <row r="158" spans="1:22" ht="12.75" x14ac:dyDescent="0.2">
      <c r="A158" s="18" t="s">
        <v>56</v>
      </c>
      <c r="B158" s="16">
        <v>0</v>
      </c>
      <c r="C158" s="16">
        <v>0</v>
      </c>
      <c r="D158" s="16">
        <v>0</v>
      </c>
      <c r="E158" s="16">
        <v>0</v>
      </c>
      <c r="F158" s="16">
        <v>0</v>
      </c>
      <c r="G158" s="16"/>
      <c r="H158" s="16"/>
      <c r="I158" s="16"/>
      <c r="J158" s="16"/>
      <c r="K158" s="16"/>
      <c r="L158" s="16"/>
      <c r="M158" s="16"/>
      <c r="N158" s="16">
        <v>0</v>
      </c>
      <c r="O158" s="16">
        <v>0</v>
      </c>
      <c r="P158" s="16">
        <v>0</v>
      </c>
      <c r="Q158" s="16">
        <v>0</v>
      </c>
      <c r="R158" s="16">
        <v>0</v>
      </c>
      <c r="S158" s="16">
        <v>0</v>
      </c>
      <c r="U158" s="35"/>
      <c r="V158" s="16"/>
    </row>
    <row r="159" spans="1:22" ht="12.75" x14ac:dyDescent="0.2">
      <c r="A159" s="18" t="s">
        <v>57</v>
      </c>
      <c r="B159" s="16">
        <v>0</v>
      </c>
      <c r="C159" s="16">
        <v>0</v>
      </c>
      <c r="D159" s="16">
        <v>0</v>
      </c>
      <c r="E159" s="16">
        <v>0</v>
      </c>
      <c r="F159" s="16">
        <v>0</v>
      </c>
      <c r="G159" s="16"/>
      <c r="H159" s="16"/>
      <c r="I159" s="16"/>
      <c r="J159" s="16"/>
      <c r="K159" s="16"/>
      <c r="L159" s="16"/>
      <c r="M159" s="16"/>
      <c r="N159" s="16">
        <v>0</v>
      </c>
      <c r="O159" s="16">
        <v>0</v>
      </c>
      <c r="P159" s="16">
        <v>0</v>
      </c>
      <c r="Q159" s="16">
        <v>0</v>
      </c>
      <c r="R159" s="16">
        <v>0</v>
      </c>
      <c r="S159" s="16">
        <v>0</v>
      </c>
      <c r="U159" s="35"/>
      <c r="V159" s="16"/>
    </row>
    <row r="160" spans="1:22" ht="13.5" thickBot="1" x14ac:dyDescent="0.25">
      <c r="A160" s="12"/>
      <c r="B160" s="16"/>
      <c r="C160" s="16"/>
      <c r="D160" s="16"/>
      <c r="E160" s="16"/>
      <c r="F160" s="16"/>
      <c r="G160" s="16"/>
      <c r="H160" s="16"/>
      <c r="I160" s="16"/>
      <c r="M160" s="16"/>
      <c r="U160" s="35"/>
      <c r="V160" s="16"/>
    </row>
    <row r="161" spans="1:22" ht="14.25" thickTop="1" thickBot="1" x14ac:dyDescent="0.25">
      <c r="A161" s="94" t="s">
        <v>58</v>
      </c>
      <c r="B161" s="105">
        <f>B151+B119</f>
        <v>137429325.12354451</v>
      </c>
      <c r="C161" s="105">
        <f>C151+C119</f>
        <v>139464262.05500501</v>
      </c>
      <c r="D161" s="105">
        <f>D151+D119</f>
        <v>143519336.30077729</v>
      </c>
      <c r="E161" s="105">
        <f>E151+E119</f>
        <v>143280337.81248459</v>
      </c>
      <c r="F161" s="105">
        <f>F151+F119</f>
        <v>151285057.6320098</v>
      </c>
      <c r="G161" s="105">
        <f t="shared" ref="G161:Q161" si="24">G151+G119</f>
        <v>0</v>
      </c>
      <c r="H161" s="105">
        <f t="shared" si="24"/>
        <v>0</v>
      </c>
      <c r="I161" s="105">
        <f t="shared" si="24"/>
        <v>0</v>
      </c>
      <c r="J161" s="105">
        <f t="shared" si="24"/>
        <v>0</v>
      </c>
      <c r="K161" s="105">
        <f t="shared" si="24"/>
        <v>0</v>
      </c>
      <c r="L161" s="105">
        <f t="shared" si="24"/>
        <v>0</v>
      </c>
      <c r="M161" s="105">
        <f t="shared" si="24"/>
        <v>0</v>
      </c>
      <c r="N161" s="105">
        <f t="shared" si="24"/>
        <v>162081075.57007301</v>
      </c>
      <c r="O161" s="105">
        <f t="shared" si="24"/>
        <v>165719757.73964128</v>
      </c>
      <c r="P161" s="105">
        <f t="shared" si="24"/>
        <v>168994560.56707853</v>
      </c>
      <c r="Q161" s="105">
        <f t="shared" si="24"/>
        <v>175793811.49618903</v>
      </c>
      <c r="R161" s="105">
        <f>R151+R119</f>
        <v>185994092.04000002</v>
      </c>
      <c r="S161" s="105">
        <f>S151+S119</f>
        <v>185442737.56999999</v>
      </c>
      <c r="T161" s="105">
        <f>T151+T119</f>
        <v>184285176</v>
      </c>
      <c r="U161" s="35"/>
      <c r="V161" s="16"/>
    </row>
    <row r="162" spans="1:22" ht="13.5" thickBot="1" x14ac:dyDescent="0.25">
      <c r="A162" s="98" t="s">
        <v>64</v>
      </c>
      <c r="B162" s="107">
        <f t="shared" ref="B162:T162" si="25">B161/B57</f>
        <v>0.25447456832446996</v>
      </c>
      <c r="C162" s="107">
        <f t="shared" si="25"/>
        <v>0.25729936601671471</v>
      </c>
      <c r="D162" s="107">
        <f t="shared" si="25"/>
        <v>0.25874704869049575</v>
      </c>
      <c r="E162" s="107">
        <f t="shared" si="25"/>
        <v>0.25677712414627996</v>
      </c>
      <c r="F162" s="107">
        <f t="shared" si="25"/>
        <v>0.27008448695487947</v>
      </c>
      <c r="G162" s="107" t="e">
        <f t="shared" si="25"/>
        <v>#DIV/0!</v>
      </c>
      <c r="H162" s="107" t="e">
        <f t="shared" si="25"/>
        <v>#DIV/0!</v>
      </c>
      <c r="I162" s="107" t="e">
        <f t="shared" si="25"/>
        <v>#DIV/0!</v>
      </c>
      <c r="J162" s="107" t="e">
        <f t="shared" si="25"/>
        <v>#DIV/0!</v>
      </c>
      <c r="K162" s="107" t="e">
        <f t="shared" si="25"/>
        <v>#DIV/0!</v>
      </c>
      <c r="L162" s="107" t="e">
        <f t="shared" si="25"/>
        <v>#DIV/0!</v>
      </c>
      <c r="M162" s="107" t="e">
        <f t="shared" si="25"/>
        <v>#DIV/0!</v>
      </c>
      <c r="N162" s="107">
        <f t="shared" si="25"/>
        <v>0.2649488166731262</v>
      </c>
      <c r="O162" s="107">
        <f t="shared" si="25"/>
        <v>0.27267804829269238</v>
      </c>
      <c r="P162" s="107">
        <f t="shared" si="25"/>
        <v>0.27629270266798894</v>
      </c>
      <c r="Q162" s="107">
        <f t="shared" si="25"/>
        <v>0.2793265627603162</v>
      </c>
      <c r="R162" s="107">
        <f t="shared" si="25"/>
        <v>0.28306390856519853</v>
      </c>
      <c r="S162" s="112">
        <f t="shared" si="25"/>
        <v>0.28058435516722074</v>
      </c>
      <c r="T162" s="112">
        <f t="shared" si="25"/>
        <v>0.27495953233961756</v>
      </c>
      <c r="U162" s="35"/>
      <c r="V162" s="16"/>
    </row>
    <row r="163" spans="1:22" ht="13.5" thickTop="1" x14ac:dyDescent="0.2">
      <c r="A163" s="149" t="s">
        <v>71</v>
      </c>
      <c r="B163" s="149"/>
      <c r="C163" s="149"/>
      <c r="D163" s="149"/>
      <c r="U163" s="35"/>
      <c r="V163" s="16"/>
    </row>
    <row r="164" spans="1:22" ht="12.75" x14ac:dyDescent="0.2">
      <c r="U164" s="35"/>
      <c r="V164" s="16"/>
    </row>
    <row r="165" spans="1:22" ht="12.75" x14ac:dyDescent="0.2">
      <c r="U165" s="35"/>
      <c r="V165" s="16"/>
    </row>
    <row r="166" spans="1:22" x14ac:dyDescent="0.2">
      <c r="V166" s="21"/>
    </row>
  </sheetData>
  <mergeCells count="6">
    <mergeCell ref="A163:D163"/>
    <mergeCell ref="A9:T9"/>
    <mergeCell ref="A63:T63"/>
    <mergeCell ref="A116:T116"/>
    <mergeCell ref="A60:D60"/>
    <mergeCell ref="A113:D113"/>
  </mergeCells>
  <phoneticPr fontId="7" type="noConversion"/>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172"/>
  <sheetViews>
    <sheetView topLeftCell="A139" workbookViewId="0">
      <selection activeCell="B1" sqref="B1:D2"/>
    </sheetView>
  </sheetViews>
  <sheetFormatPr defaultRowHeight="11.25" x14ac:dyDescent="0.2"/>
  <cols>
    <col min="1" max="1" width="26.140625" style="17" customWidth="1"/>
    <col min="2" max="2" width="12.85546875" style="16" customWidth="1"/>
    <col min="3" max="13" width="14" style="17" customWidth="1"/>
    <col min="14" max="16384" width="9.140625" style="17"/>
  </cols>
  <sheetData>
    <row r="1" spans="1:19" ht="26.25" x14ac:dyDescent="0.4">
      <c r="A1" s="31" t="s">
        <v>74</v>
      </c>
      <c r="B1" s="32" t="s">
        <v>72</v>
      </c>
      <c r="C1" s="33"/>
      <c r="D1" s="34"/>
      <c r="E1"/>
    </row>
    <row r="2" spans="1:19" ht="12.75" x14ac:dyDescent="0.2">
      <c r="A2" s="32"/>
      <c r="B2" s="33"/>
      <c r="C2" s="33"/>
      <c r="D2" s="34"/>
      <c r="E2"/>
    </row>
    <row r="3" spans="1:19" ht="12.75" x14ac:dyDescent="0.2">
      <c r="A3" s="36" t="s">
        <v>75</v>
      </c>
      <c r="B3" s="28"/>
      <c r="C3" s="37"/>
      <c r="D3" s="37"/>
      <c r="E3"/>
    </row>
    <row r="4" spans="1:19" ht="12.75" x14ac:dyDescent="0.2">
      <c r="A4" s="36" t="s">
        <v>76</v>
      </c>
      <c r="B4" s="28"/>
      <c r="C4" s="37"/>
      <c r="D4" s="37"/>
      <c r="E4"/>
    </row>
    <row r="6" spans="1:19" ht="12.75" x14ac:dyDescent="0.2">
      <c r="A6" s="28" t="s">
        <v>73</v>
      </c>
      <c r="B6" s="28"/>
      <c r="C6" s="28"/>
      <c r="D6" s="28"/>
      <c r="E6" s="28"/>
    </row>
    <row r="7" spans="1:19" ht="12.75" x14ac:dyDescent="0.2">
      <c r="A7" s="28" t="s">
        <v>101</v>
      </c>
      <c r="B7" s="28"/>
      <c r="C7" s="28"/>
      <c r="D7" s="28"/>
      <c r="E7" s="28"/>
    </row>
    <row r="8" spans="1:19" x14ac:dyDescent="0.2">
      <c r="A8" s="123" t="s">
        <v>100</v>
      </c>
      <c r="B8" s="123"/>
      <c r="C8" s="123"/>
      <c r="D8" s="123"/>
      <c r="E8" s="123"/>
    </row>
    <row r="9" spans="1:19" ht="12.75" x14ac:dyDescent="0.2">
      <c r="A9" s="53" t="s">
        <v>59</v>
      </c>
    </row>
    <row r="10" spans="1:19" ht="13.5" thickBot="1" x14ac:dyDescent="0.25">
      <c r="A10" s="155" t="s">
        <v>2</v>
      </c>
      <c r="B10" s="155"/>
      <c r="C10" s="155"/>
      <c r="D10" s="155"/>
      <c r="E10" s="155"/>
      <c r="F10" s="155"/>
      <c r="G10" s="155"/>
      <c r="H10" s="155"/>
      <c r="I10" s="155"/>
      <c r="J10" s="155"/>
      <c r="K10" s="88"/>
      <c r="L10" s="88"/>
      <c r="M10" s="88"/>
      <c r="N10" s="88"/>
      <c r="O10" s="88"/>
      <c r="P10" s="88"/>
      <c r="Q10" s="88"/>
      <c r="R10" s="88"/>
      <c r="S10" s="88"/>
    </row>
    <row r="11" spans="1:19" s="15" customFormat="1" x14ac:dyDescent="0.2">
      <c r="A11" s="43" t="s">
        <v>22</v>
      </c>
      <c r="B11" s="42">
        <v>2002</v>
      </c>
      <c r="C11" s="42">
        <v>2002</v>
      </c>
      <c r="D11" s="42">
        <v>2002</v>
      </c>
      <c r="E11" s="42">
        <v>2002</v>
      </c>
      <c r="F11" s="42">
        <v>2002</v>
      </c>
      <c r="G11" s="42">
        <v>2002</v>
      </c>
      <c r="H11" s="42">
        <v>2002</v>
      </c>
      <c r="I11" s="42">
        <v>2002</v>
      </c>
      <c r="J11" s="42">
        <v>2002</v>
      </c>
      <c r="K11" s="42">
        <v>2002</v>
      </c>
      <c r="L11" s="42">
        <v>2002</v>
      </c>
      <c r="M11" s="42">
        <v>2002</v>
      </c>
    </row>
    <row r="12" spans="1:19"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9" x14ac:dyDescent="0.2">
      <c r="A13" s="38" t="s">
        <v>24</v>
      </c>
      <c r="B13" s="16">
        <f t="shared" ref="B13:M13" si="0">SUM(B15:B43)</f>
        <v>163850842.33446163</v>
      </c>
      <c r="C13" s="16">
        <f t="shared" si="0"/>
        <v>160352279.11782041</v>
      </c>
      <c r="D13" s="16">
        <f t="shared" si="0"/>
        <v>161370044.47909725</v>
      </c>
      <c r="E13" s="16">
        <f t="shared" si="0"/>
        <v>95423529.483357653</v>
      </c>
      <c r="F13" s="16">
        <f t="shared" si="0"/>
        <v>95290837.90156211</v>
      </c>
      <c r="G13" s="16">
        <f t="shared" si="0"/>
        <v>97476098.839765057</v>
      </c>
      <c r="H13" s="16">
        <f t="shared" si="0"/>
        <v>99408074.911971718</v>
      </c>
      <c r="I13" s="16">
        <f t="shared" si="0"/>
        <v>94789752.769709781</v>
      </c>
      <c r="J13" s="16">
        <f t="shared" si="0"/>
        <v>91468018.242136568</v>
      </c>
      <c r="K13" s="16">
        <f t="shared" si="0"/>
        <v>89093741.112494677</v>
      </c>
      <c r="L13" s="16">
        <f t="shared" si="0"/>
        <v>87936405.522783846</v>
      </c>
      <c r="M13" s="16">
        <f t="shared" si="0"/>
        <v>72166865.284772903</v>
      </c>
    </row>
    <row r="14" spans="1:19" x14ac:dyDescent="0.2">
      <c r="A14" s="12"/>
      <c r="C14" s="16"/>
      <c r="D14" s="16"/>
      <c r="E14" s="16"/>
      <c r="F14" s="16"/>
      <c r="G14" s="16"/>
      <c r="H14" s="16"/>
      <c r="I14" s="16"/>
      <c r="J14" s="16"/>
      <c r="K14" s="16"/>
      <c r="L14" s="16"/>
      <c r="M14" s="16"/>
    </row>
    <row r="15" spans="1:19" x14ac:dyDescent="0.2">
      <c r="A15" s="18" t="s">
        <v>25</v>
      </c>
      <c r="B15" s="16">
        <v>56744.635849444312</v>
      </c>
      <c r="C15" s="16">
        <v>56810.239999999998</v>
      </c>
      <c r="D15" s="16">
        <v>54475.057328917632</v>
      </c>
      <c r="E15" s="16">
        <v>54663.831186079129</v>
      </c>
      <c r="F15" s="16">
        <v>54777.644726664679</v>
      </c>
      <c r="G15" s="16">
        <v>54863.565389984004</v>
      </c>
      <c r="H15" s="16">
        <v>55007.176730430598</v>
      </c>
      <c r="I15" s="16">
        <v>55141.493512047426</v>
      </c>
      <c r="J15" s="16">
        <v>52846.511910084882</v>
      </c>
      <c r="K15" s="16">
        <v>52990.775409575457</v>
      </c>
      <c r="L15" s="16">
        <v>53128.132752190082</v>
      </c>
      <c r="M15" s="16">
        <v>53317.85756068561</v>
      </c>
    </row>
    <row r="16" spans="1:19" x14ac:dyDescent="0.2">
      <c r="A16" s="18" t="s">
        <v>26</v>
      </c>
      <c r="B16" s="16">
        <v>11938629.326922288</v>
      </c>
      <c r="C16" s="16">
        <v>11242710.34</v>
      </c>
      <c r="D16" s="16">
        <v>11228861.750727484</v>
      </c>
      <c r="E16" s="16">
        <v>11220257.988325289</v>
      </c>
      <c r="F16" s="16">
        <v>11243982.065452887</v>
      </c>
      <c r="G16" s="16">
        <v>11295558.519270947</v>
      </c>
      <c r="H16" s="16">
        <v>11460594.573336191</v>
      </c>
      <c r="I16" s="16">
        <v>11765593.088577082</v>
      </c>
      <c r="J16" s="16">
        <v>11974515.667763598</v>
      </c>
      <c r="K16" s="16">
        <v>12181215.789580813</v>
      </c>
      <c r="L16" s="16">
        <v>12660927.273566833</v>
      </c>
      <c r="M16" s="16">
        <v>13146105.561631627</v>
      </c>
    </row>
    <row r="17" spans="1:13" x14ac:dyDescent="0.2">
      <c r="A17" s="18" t="s">
        <v>27</v>
      </c>
      <c r="B17" s="16">
        <v>11523.342189961779</v>
      </c>
      <c r="C17" s="16">
        <v>11606.23</v>
      </c>
      <c r="D17" s="16">
        <v>11683.2337131198</v>
      </c>
      <c r="E17" s="16">
        <v>11788.49476079596</v>
      </c>
      <c r="F17" s="16">
        <v>11870.7715074962</v>
      </c>
      <c r="G17" s="16">
        <v>11993.930943060139</v>
      </c>
      <c r="H17" s="16">
        <v>12084.320415772172</v>
      </c>
      <c r="I17" s="16">
        <v>12173.27944192066</v>
      </c>
      <c r="J17" s="16">
        <v>12256.445635854961</v>
      </c>
      <c r="K17" s="16">
        <v>12632.412740985061</v>
      </c>
      <c r="L17" s="16">
        <v>12727.457928143451</v>
      </c>
      <c r="M17" s="16">
        <v>12959.37073445273</v>
      </c>
    </row>
    <row r="18" spans="1:13" x14ac:dyDescent="0.2">
      <c r="A18" s="18" t="s">
        <v>65</v>
      </c>
      <c r="B18" s="16">
        <v>4749042.4142700005</v>
      </c>
      <c r="C18" s="16">
        <v>1679706.38</v>
      </c>
      <c r="D18" s="16">
        <v>1702736.3892000001</v>
      </c>
      <c r="E18" s="16">
        <v>38945.985099999998</v>
      </c>
      <c r="F18" s="16">
        <v>38945.985099999998</v>
      </c>
      <c r="G18" s="16">
        <v>40021.918199999993</v>
      </c>
      <c r="H18" s="16">
        <v>40636.404600000002</v>
      </c>
      <c r="I18" s="16">
        <v>41222.959799999997</v>
      </c>
      <c r="J18" s="16">
        <v>41792.34895</v>
      </c>
      <c r="K18" s="16">
        <v>42480.445699999997</v>
      </c>
      <c r="L18" s="16">
        <v>43103.951549999998</v>
      </c>
      <c r="M18" s="16">
        <v>0</v>
      </c>
    </row>
    <row r="19" spans="1:13" x14ac:dyDescent="0.2">
      <c r="A19" s="18" t="s">
        <v>28</v>
      </c>
      <c r="B19" s="16">
        <v>1655794.90925</v>
      </c>
      <c r="C19" s="16">
        <v>1614910.68</v>
      </c>
      <c r="D19" s="16">
        <v>1614144.84675</v>
      </c>
      <c r="E19" s="16">
        <v>2304749.4433899997</v>
      </c>
      <c r="F19" s="16">
        <v>2506680.8964200001</v>
      </c>
      <c r="G19" s="16">
        <v>2760283.7581199999</v>
      </c>
      <c r="H19" s="16">
        <v>3042076.7024899991</v>
      </c>
      <c r="I19" s="16">
        <v>3148989.1742500006</v>
      </c>
      <c r="J19" s="16">
        <v>3445779.6032400001</v>
      </c>
      <c r="K19" s="16">
        <v>3826052.5092900004</v>
      </c>
      <c r="L19" s="16">
        <v>3716619.0904400004</v>
      </c>
      <c r="M19" s="16">
        <v>3726570.2465500003</v>
      </c>
    </row>
    <row r="20" spans="1:13" x14ac:dyDescent="0.2">
      <c r="A20" s="18" t="s">
        <v>29</v>
      </c>
      <c r="B20" s="16">
        <v>150174.82171023369</v>
      </c>
      <c r="C20" s="21">
        <v>123437.22021885554</v>
      </c>
      <c r="D20" s="21">
        <v>104487.80735084033</v>
      </c>
      <c r="E20" s="21">
        <v>82291.175912470833</v>
      </c>
      <c r="F20" s="21">
        <v>127572.6453932138</v>
      </c>
      <c r="G20" s="21">
        <v>148747.85896154566</v>
      </c>
      <c r="H20" s="21">
        <v>434736.26403522288</v>
      </c>
      <c r="I20" s="21">
        <v>853385.16424006235</v>
      </c>
      <c r="J20" s="21">
        <v>881717.57690826547</v>
      </c>
      <c r="K20" s="21">
        <v>938203.97280634532</v>
      </c>
      <c r="L20" s="21">
        <v>961380.80873830814</v>
      </c>
      <c r="M20" s="21">
        <v>1002021.3691093101</v>
      </c>
    </row>
    <row r="21" spans="1:13" x14ac:dyDescent="0.2">
      <c r="A21" s="18" t="s">
        <v>30</v>
      </c>
      <c r="B21" s="16">
        <v>1008375.54741</v>
      </c>
      <c r="C21" s="21">
        <v>1020989.0067499999</v>
      </c>
      <c r="D21" s="21">
        <v>1035587.82227</v>
      </c>
      <c r="E21" s="21">
        <v>1052845.05104</v>
      </c>
      <c r="F21" s="21">
        <v>1073180.1609499999</v>
      </c>
      <c r="G21" s="21">
        <v>1107531.5227699999</v>
      </c>
      <c r="H21" s="21">
        <v>1154878.04165</v>
      </c>
      <c r="I21" s="21">
        <v>1193091.2870199999</v>
      </c>
      <c r="J21" s="21">
        <v>1234943.7577599999</v>
      </c>
      <c r="K21" s="21">
        <v>1344687.5391900002</v>
      </c>
      <c r="L21" s="21">
        <v>1431153.7501700001</v>
      </c>
      <c r="M21" s="21">
        <v>1508589.175</v>
      </c>
    </row>
    <row r="22" spans="1:13" x14ac:dyDescent="0.2">
      <c r="A22" s="18" t="s">
        <v>31</v>
      </c>
      <c r="B22" s="16">
        <v>85088286.541880012</v>
      </c>
      <c r="C22" s="21">
        <v>85832408.305409998</v>
      </c>
      <c r="D22" s="21">
        <v>86086088.351530001</v>
      </c>
      <c r="E22" s="21">
        <v>21608656.530999999</v>
      </c>
      <c r="F22" s="21">
        <v>21758363.16798</v>
      </c>
      <c r="G22" s="21">
        <v>21903417.520180002</v>
      </c>
      <c r="H22" s="21">
        <v>22041868.667760003</v>
      </c>
      <c r="I22" s="21">
        <v>22216821.74949</v>
      </c>
      <c r="J22" s="21">
        <v>22368861.239380002</v>
      </c>
      <c r="K22" s="21">
        <v>20152549.55328</v>
      </c>
      <c r="L22" s="21">
        <v>18444390.024490003</v>
      </c>
      <c r="M22" s="21">
        <v>3208960.8390199998</v>
      </c>
    </row>
    <row r="23" spans="1:13" x14ac:dyDescent="0.2">
      <c r="A23" s="18" t="s">
        <v>32</v>
      </c>
      <c r="B23" s="16">
        <v>30233023.5262</v>
      </c>
      <c r="C23" s="21">
        <v>30252513.98587</v>
      </c>
      <c r="D23" s="21">
        <v>30456415.902389999</v>
      </c>
      <c r="E23" s="21">
        <v>29873865.896869998</v>
      </c>
      <c r="F23" s="21">
        <v>29909297.221100003</v>
      </c>
      <c r="G23" s="21">
        <v>29879445.818999998</v>
      </c>
      <c r="H23" s="21">
        <v>29845238.870519999</v>
      </c>
      <c r="I23" s="21">
        <v>26266043.810169999</v>
      </c>
      <c r="J23" s="21">
        <v>17603076.105843116</v>
      </c>
      <c r="K23" s="21">
        <v>18396990.409329999</v>
      </c>
      <c r="L23" s="21">
        <v>18264819.14274</v>
      </c>
      <c r="M23" s="21">
        <v>17554471.535190001</v>
      </c>
    </row>
    <row r="24" spans="1:13" x14ac:dyDescent="0.2">
      <c r="A24" s="18" t="s">
        <v>33</v>
      </c>
      <c r="B24" s="16">
        <v>0</v>
      </c>
      <c r="C24" s="21">
        <v>0</v>
      </c>
      <c r="D24" s="21">
        <v>0</v>
      </c>
      <c r="E24" s="21">
        <v>0</v>
      </c>
      <c r="F24" s="21">
        <v>0</v>
      </c>
      <c r="G24" s="21">
        <v>0</v>
      </c>
      <c r="H24" s="21">
        <v>0</v>
      </c>
      <c r="I24" s="21">
        <v>0</v>
      </c>
      <c r="J24" s="21">
        <v>0</v>
      </c>
      <c r="K24" s="21">
        <v>0</v>
      </c>
      <c r="L24" s="21">
        <v>0</v>
      </c>
      <c r="M24" s="21">
        <v>0</v>
      </c>
    </row>
    <row r="25" spans="1:13" x14ac:dyDescent="0.2">
      <c r="A25" s="18" t="s">
        <v>34</v>
      </c>
      <c r="B25" s="16">
        <v>425458.61569000001</v>
      </c>
      <c r="C25" s="21">
        <v>430769.25569999998</v>
      </c>
      <c r="D25" s="21">
        <v>412119.00091</v>
      </c>
      <c r="E25" s="21">
        <v>418233.06322000001</v>
      </c>
      <c r="F25" s="21">
        <v>424151.01658</v>
      </c>
      <c r="G25" s="21">
        <v>335083.48995999998</v>
      </c>
      <c r="H25" s="21">
        <v>340228.47762999998</v>
      </c>
      <c r="I25" s="21">
        <v>245087.57122000001</v>
      </c>
      <c r="J25" s="16">
        <v>248436.90348000001</v>
      </c>
      <c r="K25" s="16">
        <v>200976.53740999999</v>
      </c>
      <c r="L25" s="16">
        <v>163666.02035000001</v>
      </c>
      <c r="M25" s="16">
        <v>166517.81658000001</v>
      </c>
    </row>
    <row r="26" spans="1:13" x14ac:dyDescent="0.2">
      <c r="A26" s="18" t="s">
        <v>60</v>
      </c>
      <c r="B26" s="16">
        <v>664596.7328051345</v>
      </c>
      <c r="C26" s="21">
        <v>600660.5238714976</v>
      </c>
      <c r="D26" s="21">
        <v>555749.37465468957</v>
      </c>
      <c r="E26" s="21">
        <v>567870.60571805097</v>
      </c>
      <c r="F26" s="21">
        <v>609317.12300140702</v>
      </c>
      <c r="G26" s="21">
        <v>690601.15951362508</v>
      </c>
      <c r="H26" s="21">
        <v>836641.48133190395</v>
      </c>
      <c r="I26" s="21">
        <v>741242.54518096277</v>
      </c>
      <c r="J26" s="16">
        <v>890917.78293840808</v>
      </c>
      <c r="K26" s="16">
        <v>838052.03815596364</v>
      </c>
      <c r="L26" s="16">
        <v>831812.07879135164</v>
      </c>
      <c r="M26" s="16">
        <v>815097.82458000001</v>
      </c>
    </row>
    <row r="27" spans="1:13" x14ac:dyDescent="0.2">
      <c r="A27" s="18" t="s">
        <v>61</v>
      </c>
      <c r="C27" s="16"/>
      <c r="D27" s="16"/>
      <c r="E27" s="16"/>
      <c r="F27" s="16"/>
      <c r="G27" s="16"/>
      <c r="H27" s="16"/>
      <c r="I27" s="16"/>
      <c r="J27" s="16"/>
      <c r="K27" s="16"/>
      <c r="L27" s="16"/>
      <c r="M27" s="16"/>
    </row>
    <row r="28" spans="1:13" x14ac:dyDescent="0.2">
      <c r="A28" s="18" t="s">
        <v>62</v>
      </c>
      <c r="B28" s="16">
        <v>10115728.152197501</v>
      </c>
      <c r="C28" s="16">
        <v>9866598.4700000007</v>
      </c>
      <c r="D28" s="16">
        <v>9811774.7951825</v>
      </c>
      <c r="E28" s="16">
        <v>9736013.7902649995</v>
      </c>
      <c r="F28" s="16">
        <v>10446667.130374998</v>
      </c>
      <c r="G28" s="16">
        <v>11707575.46132</v>
      </c>
      <c r="H28" s="16">
        <v>14336266.2574775</v>
      </c>
      <c r="I28" s="16">
        <v>12702604.804505002</v>
      </c>
      <c r="J28" s="16">
        <v>16446231.655280001</v>
      </c>
      <c r="K28" s="16">
        <v>15020704.564879999</v>
      </c>
      <c r="L28" s="16">
        <v>15060181.166817499</v>
      </c>
      <c r="M28" s="16">
        <v>14456855.722479999</v>
      </c>
    </row>
    <row r="29" spans="1:13" x14ac:dyDescent="0.2">
      <c r="A29" s="18" t="s">
        <v>66</v>
      </c>
      <c r="B29" s="16">
        <v>527454.73060845397</v>
      </c>
      <c r="C29" s="16">
        <v>477414.36</v>
      </c>
      <c r="D29" s="16">
        <v>475249.66533567599</v>
      </c>
      <c r="E29" s="16">
        <v>486090.184414736</v>
      </c>
      <c r="F29" s="16">
        <v>521986.66040402197</v>
      </c>
      <c r="G29" s="16">
        <v>592187.41508372594</v>
      </c>
      <c r="H29" s="16">
        <v>717979.26948699588</v>
      </c>
      <c r="I29" s="16">
        <v>636604.64847025205</v>
      </c>
      <c r="J29" s="16">
        <v>825160.52491806995</v>
      </c>
      <c r="K29" s="16">
        <v>776667.51301297406</v>
      </c>
      <c r="L29" s="16">
        <v>771474.04960027605</v>
      </c>
      <c r="M29" s="16">
        <v>652877.60216000001</v>
      </c>
    </row>
    <row r="30" spans="1:13" x14ac:dyDescent="0.2">
      <c r="A30" s="18" t="s">
        <v>38</v>
      </c>
      <c r="B30" s="16">
        <v>2072138.2054147338</v>
      </c>
      <c r="C30" s="16">
        <v>1869863.87</v>
      </c>
      <c r="D30" s="16">
        <v>1683096.2759308314</v>
      </c>
      <c r="E30" s="16">
        <v>1715629.1104280839</v>
      </c>
      <c r="F30" s="16">
        <v>0</v>
      </c>
      <c r="G30" s="16">
        <v>0</v>
      </c>
      <c r="H30" s="16">
        <v>0</v>
      </c>
      <c r="I30" s="16">
        <v>0</v>
      </c>
      <c r="J30" s="16">
        <v>0</v>
      </c>
      <c r="K30" s="16">
        <v>0</v>
      </c>
      <c r="L30" s="16">
        <v>0</v>
      </c>
      <c r="M30" s="16">
        <v>0</v>
      </c>
    </row>
    <row r="31" spans="1:13" x14ac:dyDescent="0.2">
      <c r="A31" s="18" t="s">
        <v>39</v>
      </c>
      <c r="B31" s="16">
        <v>8156904.7893419154</v>
      </c>
      <c r="C31" s="16">
        <v>8404424.7400000002</v>
      </c>
      <c r="D31" s="16">
        <v>9275609.3860494997</v>
      </c>
      <c r="E31" s="16">
        <v>9403427.2478087787</v>
      </c>
      <c r="F31" s="16">
        <v>9514724.2366077621</v>
      </c>
      <c r="G31" s="16">
        <v>9588148.5220378153</v>
      </c>
      <c r="H31" s="16">
        <v>9694936.0605795812</v>
      </c>
      <c r="I31" s="16">
        <v>9905251.1376256663</v>
      </c>
      <c r="J31" s="16">
        <v>10072566.5712665</v>
      </c>
      <c r="K31" s="16">
        <v>10237814.365643062</v>
      </c>
      <c r="L31" s="16">
        <v>10189434.163912028</v>
      </c>
      <c r="M31" s="16">
        <v>10698470.680526823</v>
      </c>
    </row>
    <row r="32" spans="1:13" x14ac:dyDescent="0.2">
      <c r="A32" s="18" t="s">
        <v>40</v>
      </c>
      <c r="C32" s="16"/>
      <c r="D32" s="16"/>
      <c r="E32" s="16"/>
      <c r="F32" s="16"/>
      <c r="G32" s="16"/>
      <c r="H32" s="16"/>
      <c r="I32" s="16"/>
      <c r="J32" s="16"/>
      <c r="K32" s="16"/>
      <c r="L32" s="16"/>
      <c r="M32" s="16"/>
    </row>
    <row r="33" spans="1:13" x14ac:dyDescent="0.2">
      <c r="A33" s="18" t="s">
        <v>41</v>
      </c>
      <c r="B33" s="16">
        <v>213518.10897549702</v>
      </c>
      <c r="C33" s="16">
        <v>173350.16</v>
      </c>
      <c r="D33" s="16">
        <v>173654.91254195498</v>
      </c>
      <c r="E33" s="16">
        <v>160623.727135455</v>
      </c>
      <c r="F33" s="16">
        <v>160956.47814158199</v>
      </c>
      <c r="G33" s="16">
        <v>161251.39819000001</v>
      </c>
      <c r="H33" s="16">
        <v>161614.660455287</v>
      </c>
      <c r="I33" s="16">
        <v>162075.04796753498</v>
      </c>
      <c r="J33" s="16">
        <v>162391.07354783398</v>
      </c>
      <c r="K33" s="16">
        <v>162853.57206999999</v>
      </c>
      <c r="L33" s="16">
        <v>163375.06412999998</v>
      </c>
      <c r="M33" s="16">
        <v>163871.79225</v>
      </c>
    </row>
    <row r="34" spans="1:13" x14ac:dyDescent="0.2">
      <c r="A34" s="18" t="s">
        <v>42</v>
      </c>
      <c r="B34" s="16">
        <v>1513872.710752205</v>
      </c>
      <c r="C34" s="16">
        <v>1415823.3600000001</v>
      </c>
      <c r="D34" s="16">
        <v>1381484.4659030901</v>
      </c>
      <c r="E34" s="16">
        <v>1398336.9830233871</v>
      </c>
      <c r="F34" s="16">
        <v>1514031.3555567935</v>
      </c>
      <c r="G34" s="16">
        <v>1709162.98547</v>
      </c>
      <c r="H34" s="16">
        <v>2005808.3985899999</v>
      </c>
      <c r="I34" s="16">
        <v>1729187.7903902349</v>
      </c>
      <c r="J34" s="16">
        <v>1813166.6410799224</v>
      </c>
      <c r="K34" s="16">
        <v>1664647.4116400001</v>
      </c>
      <c r="L34" s="16">
        <v>1902554.0307400001</v>
      </c>
      <c r="M34" s="16">
        <v>1711768.1623</v>
      </c>
    </row>
    <row r="35" spans="1:13" x14ac:dyDescent="0.2">
      <c r="A35" s="18" t="s">
        <v>43</v>
      </c>
      <c r="C35" s="16"/>
      <c r="D35" s="16"/>
      <c r="E35" s="16"/>
      <c r="F35" s="16"/>
      <c r="G35" s="16"/>
      <c r="H35" s="16"/>
      <c r="I35" s="16"/>
    </row>
    <row r="36" spans="1:13" x14ac:dyDescent="0.2">
      <c r="A36" s="18" t="s">
        <v>44</v>
      </c>
      <c r="C36" s="16"/>
      <c r="D36" s="16"/>
      <c r="E36" s="16"/>
      <c r="F36" s="16"/>
      <c r="G36" s="16"/>
      <c r="H36" s="16"/>
      <c r="I36" s="16"/>
    </row>
    <row r="37" spans="1:13" x14ac:dyDescent="0.2">
      <c r="A37" s="18" t="s">
        <v>45</v>
      </c>
      <c r="B37" s="16">
        <v>661165.96753999998</v>
      </c>
      <c r="C37" s="16">
        <v>645652.03</v>
      </c>
      <c r="D37" s="16">
        <v>642911.06680000003</v>
      </c>
      <c r="E37" s="16">
        <v>591602.91557000007</v>
      </c>
      <c r="F37" s="16">
        <v>635520.71885000006</v>
      </c>
      <c r="G37" s="16">
        <v>721130.32863999996</v>
      </c>
      <c r="H37" s="16">
        <v>874688.50718000007</v>
      </c>
      <c r="I37" s="16">
        <v>745526.29073999997</v>
      </c>
      <c r="J37" s="16">
        <v>1006028.12189</v>
      </c>
      <c r="K37" s="16">
        <v>839058.9745616134</v>
      </c>
      <c r="L37" s="16">
        <v>842235.94563999993</v>
      </c>
      <c r="M37" s="16">
        <v>831968.46308999998</v>
      </c>
    </row>
    <row r="38" spans="1:13" x14ac:dyDescent="0.2">
      <c r="A38" s="18" t="s">
        <v>46</v>
      </c>
      <c r="C38" s="16"/>
      <c r="D38" s="16"/>
      <c r="E38" s="16"/>
      <c r="F38" s="16"/>
      <c r="G38" s="16"/>
      <c r="H38" s="16"/>
      <c r="I38" s="16"/>
      <c r="J38" s="16"/>
      <c r="K38" s="16"/>
      <c r="L38" s="16"/>
      <c r="M38" s="16"/>
    </row>
    <row r="39" spans="1:13" x14ac:dyDescent="0.2">
      <c r="A39" s="18" t="s">
        <v>47</v>
      </c>
      <c r="B39" s="16">
        <v>4600345.1570542036</v>
      </c>
      <c r="C39" s="16">
        <v>4627413.53</v>
      </c>
      <c r="D39" s="16">
        <v>4658751.6901286365</v>
      </c>
      <c r="E39" s="16">
        <v>4692387.4179895306</v>
      </c>
      <c r="F39" s="16">
        <v>4733205.4146152912</v>
      </c>
      <c r="G39" s="16">
        <v>4762774.4313143492</v>
      </c>
      <c r="H39" s="16">
        <v>2345172.545302819</v>
      </c>
      <c r="I39" s="16">
        <v>2362992.0089090099</v>
      </c>
      <c r="J39" s="16">
        <v>2378674.7307449239</v>
      </c>
      <c r="K39" s="16">
        <v>2397061.6207833285</v>
      </c>
      <c r="L39" s="16">
        <v>2415339.7066172431</v>
      </c>
      <c r="M39" s="16">
        <v>2448586.1764100003</v>
      </c>
    </row>
    <row r="40" spans="1:13" x14ac:dyDescent="0.2">
      <c r="A40" s="18" t="s">
        <v>48</v>
      </c>
      <c r="C40" s="16"/>
      <c r="D40" s="16"/>
      <c r="E40" s="16"/>
      <c r="F40" s="16"/>
      <c r="G40" s="16"/>
      <c r="H40" s="16"/>
      <c r="I40" s="16"/>
      <c r="J40" s="16">
        <v>0</v>
      </c>
      <c r="K40" s="16">
        <v>0</v>
      </c>
      <c r="L40" s="16">
        <v>0</v>
      </c>
      <c r="M40" s="16">
        <v>0</v>
      </c>
    </row>
    <row r="41" spans="1:13" x14ac:dyDescent="0.2">
      <c r="A41" s="18" t="s">
        <v>49</v>
      </c>
      <c r="B41" s="16">
        <v>8064.0984000000008</v>
      </c>
      <c r="C41" s="16">
        <v>5216.43</v>
      </c>
      <c r="D41" s="16">
        <v>5162.6844000000001</v>
      </c>
      <c r="E41" s="16">
        <v>5250.0402000000004</v>
      </c>
      <c r="F41" s="16">
        <v>5607.2087999999994</v>
      </c>
      <c r="G41" s="16">
        <v>6319.2354000000005</v>
      </c>
      <c r="H41" s="16">
        <v>7618.2323999999999</v>
      </c>
      <c r="I41" s="16">
        <v>6718.9182000000001</v>
      </c>
      <c r="J41" s="16">
        <v>8654.9795999999988</v>
      </c>
      <c r="K41" s="16">
        <v>8101.1070099999997</v>
      </c>
      <c r="L41" s="16">
        <v>8083.66381</v>
      </c>
      <c r="M41" s="16">
        <v>7855.0895999999993</v>
      </c>
    </row>
    <row r="42" spans="1:13" x14ac:dyDescent="0.2">
      <c r="A42" s="18" t="s">
        <v>50</v>
      </c>
      <c r="B42" s="16">
        <f>B93+B143</f>
        <v>0</v>
      </c>
      <c r="C42" s="16">
        <v>0</v>
      </c>
      <c r="D42" s="16">
        <v>0</v>
      </c>
      <c r="E42" s="16">
        <v>0</v>
      </c>
      <c r="F42" s="16">
        <v>0</v>
      </c>
      <c r="G42" s="16">
        <v>0</v>
      </c>
      <c r="H42" s="16">
        <v>0</v>
      </c>
      <c r="I42" s="16">
        <v>0</v>
      </c>
      <c r="J42" s="16">
        <v>0</v>
      </c>
      <c r="K42" s="16">
        <v>0</v>
      </c>
      <c r="L42" s="16">
        <v>0</v>
      </c>
      <c r="M42" s="16">
        <v>0</v>
      </c>
    </row>
    <row r="43" spans="1:13" x14ac:dyDescent="0.2">
      <c r="A43" s="18" t="s">
        <v>51</v>
      </c>
      <c r="B43" s="16">
        <f>B94+B144</f>
        <v>0</v>
      </c>
      <c r="C43" s="16">
        <v>0</v>
      </c>
      <c r="D43" s="16">
        <v>0</v>
      </c>
      <c r="E43" s="16">
        <v>0</v>
      </c>
      <c r="F43" s="16">
        <v>0</v>
      </c>
      <c r="G43" s="16">
        <v>0</v>
      </c>
      <c r="H43" s="16">
        <v>0</v>
      </c>
      <c r="I43" s="16">
        <v>0</v>
      </c>
      <c r="J43" s="16">
        <v>0</v>
      </c>
      <c r="K43" s="16">
        <v>0</v>
      </c>
      <c r="L43" s="16">
        <v>0</v>
      </c>
      <c r="M43" s="16">
        <v>0</v>
      </c>
    </row>
    <row r="44" spans="1:13" x14ac:dyDescent="0.2">
      <c r="A44" s="12"/>
      <c r="B44" s="16">
        <f>B95+B148</f>
        <v>0</v>
      </c>
      <c r="C44" s="16">
        <v>0</v>
      </c>
      <c r="D44" s="16">
        <v>0</v>
      </c>
      <c r="E44" s="16">
        <v>0</v>
      </c>
      <c r="F44" s="16">
        <v>0</v>
      </c>
      <c r="G44" s="16">
        <v>0</v>
      </c>
      <c r="H44" s="16">
        <v>0</v>
      </c>
      <c r="I44" s="16">
        <v>0</v>
      </c>
      <c r="J44" s="16"/>
      <c r="K44" s="16"/>
      <c r="L44" s="16"/>
      <c r="M44" s="16"/>
    </row>
    <row r="45" spans="1:13" x14ac:dyDescent="0.2">
      <c r="A45" s="18" t="s">
        <v>52</v>
      </c>
      <c r="B45" s="16">
        <f t="shared" ref="B45:K45" si="1">SUM(B47:B53)</f>
        <v>512032875.65537441</v>
      </c>
      <c r="C45" s="16">
        <f t="shared" si="1"/>
        <v>525122477.87999994</v>
      </c>
      <c r="D45" s="16">
        <f t="shared" si="1"/>
        <v>527478809.37776166</v>
      </c>
      <c r="E45" s="16">
        <f t="shared" si="1"/>
        <v>610879040.4738791</v>
      </c>
      <c r="F45" s="16">
        <f t="shared" si="1"/>
        <v>627169829.50997627</v>
      </c>
      <c r="G45" s="16">
        <f t="shared" si="1"/>
        <v>638534291.31783533</v>
      </c>
      <c r="H45" s="16">
        <f t="shared" si="1"/>
        <v>654801524.36402762</v>
      </c>
      <c r="I45" s="16">
        <f t="shared" si="1"/>
        <v>679988771.0326978</v>
      </c>
      <c r="J45" s="16">
        <f t="shared" si="1"/>
        <v>715239433.94140506</v>
      </c>
      <c r="K45" s="16">
        <f t="shared" si="1"/>
        <v>708168929.54539478</v>
      </c>
      <c r="L45" s="16">
        <f>SUM(L47:L53)</f>
        <v>720032039.35327685</v>
      </c>
      <c r="M45" s="16">
        <f>SUM(M47:M53)</f>
        <v>743999003.64338017</v>
      </c>
    </row>
    <row r="46" spans="1:13" x14ac:dyDescent="0.2">
      <c r="A46" s="12"/>
      <c r="C46" s="16"/>
      <c r="D46" s="16"/>
      <c r="E46" s="16"/>
      <c r="F46" s="16"/>
      <c r="G46" s="16"/>
      <c r="H46" s="16"/>
      <c r="I46" s="16"/>
      <c r="J46" s="16"/>
      <c r="K46" s="16"/>
      <c r="L46" s="16"/>
      <c r="M46" s="16"/>
    </row>
    <row r="47" spans="1:13" x14ac:dyDescent="0.2">
      <c r="A47" s="18" t="s">
        <v>53</v>
      </c>
      <c r="B47" s="16">
        <v>10609.710449999999</v>
      </c>
      <c r="C47" s="16">
        <v>17745.03</v>
      </c>
      <c r="D47" s="16">
        <v>45889.580809999999</v>
      </c>
      <c r="E47" s="16">
        <v>21379.863920000003</v>
      </c>
      <c r="F47" s="16">
        <v>21416.702450000001</v>
      </c>
      <c r="G47" s="16">
        <v>7128.2298300000002</v>
      </c>
      <c r="H47" s="16">
        <v>5958.4064200000003</v>
      </c>
      <c r="I47" s="16">
        <v>5972.2955099999999</v>
      </c>
      <c r="J47" s="16">
        <v>5987.0142500000002</v>
      </c>
      <c r="K47" s="16">
        <v>5998.0767799999994</v>
      </c>
      <c r="L47" s="16">
        <v>536.56611000000009</v>
      </c>
      <c r="M47" s="16">
        <v>540.29792000000009</v>
      </c>
    </row>
    <row r="48" spans="1:13" x14ac:dyDescent="0.2">
      <c r="A48" s="18" t="s">
        <v>1</v>
      </c>
      <c r="B48" s="16">
        <v>326893650.12308997</v>
      </c>
      <c r="C48" s="16">
        <v>325803980.69</v>
      </c>
      <c r="D48" s="16">
        <v>313388164.12527001</v>
      </c>
      <c r="E48" s="16">
        <v>320117070.45845997</v>
      </c>
      <c r="F48" s="16">
        <v>326179231.11008</v>
      </c>
      <c r="G48" s="16">
        <v>327820716.37691998</v>
      </c>
      <c r="H48" s="16">
        <v>360087689.18235999</v>
      </c>
      <c r="I48" s="16">
        <v>396928660.8102532</v>
      </c>
      <c r="J48" s="16">
        <v>407026723.17367005</v>
      </c>
      <c r="K48" s="16">
        <v>409849779.36052001</v>
      </c>
      <c r="L48" s="16">
        <v>446601433.25521004</v>
      </c>
      <c r="M48" s="16">
        <v>497464524.73501009</v>
      </c>
    </row>
    <row r="49" spans="1:19" x14ac:dyDescent="0.2">
      <c r="A49" s="18" t="s">
        <v>0</v>
      </c>
      <c r="B49" s="16">
        <v>73233711.32615</v>
      </c>
      <c r="C49" s="16">
        <v>70612143.209999993</v>
      </c>
      <c r="D49" s="16">
        <v>81745172.409570009</v>
      </c>
      <c r="E49" s="16">
        <v>116350362.81753001</v>
      </c>
      <c r="F49" s="16">
        <v>116527152.86885001</v>
      </c>
      <c r="G49" s="16">
        <v>113358408.99379998</v>
      </c>
      <c r="H49" s="16">
        <v>114846408.55857001</v>
      </c>
      <c r="I49" s="16">
        <v>110521254.93717408</v>
      </c>
      <c r="J49" s="16">
        <v>108079632.93530001</v>
      </c>
      <c r="K49" s="16">
        <v>109423396.92439</v>
      </c>
      <c r="L49" s="16">
        <v>85354266.271029994</v>
      </c>
      <c r="M49" s="16">
        <v>59308581.045709997</v>
      </c>
    </row>
    <row r="50" spans="1:19" x14ac:dyDescent="0.2">
      <c r="A50" s="18" t="s">
        <v>54</v>
      </c>
      <c r="B50" s="16">
        <v>26836129.669630002</v>
      </c>
      <c r="C50" s="16">
        <v>30746912.52</v>
      </c>
      <c r="D50" s="16">
        <v>30922787.920540001</v>
      </c>
      <c r="E50" s="16">
        <v>33588992.300850004</v>
      </c>
      <c r="F50" s="16">
        <v>34753563.249349996</v>
      </c>
      <c r="G50" s="16">
        <v>35920911.164190002</v>
      </c>
      <c r="H50" s="16">
        <v>36651316.63504</v>
      </c>
      <c r="I50" s="16">
        <v>38412881.930481605</v>
      </c>
      <c r="J50" s="16">
        <v>40515646.625639193</v>
      </c>
      <c r="K50" s="16">
        <v>44888768.756101139</v>
      </c>
      <c r="L50" s="16">
        <v>54934222.912909999</v>
      </c>
      <c r="M50" s="16">
        <v>47229805.076660007</v>
      </c>
    </row>
    <row r="51" spans="1:19" x14ac:dyDescent="0.2">
      <c r="A51" s="18" t="s">
        <v>55</v>
      </c>
      <c r="B51" s="16">
        <v>85058774.826054439</v>
      </c>
      <c r="C51" s="16">
        <v>97941696.430000007</v>
      </c>
      <c r="D51" s="16">
        <v>101376795.34157161</v>
      </c>
      <c r="E51" s="16">
        <v>140801235.03311908</v>
      </c>
      <c r="F51" s="16">
        <v>149688465.57924625</v>
      </c>
      <c r="G51" s="16">
        <v>161427126.55309537</v>
      </c>
      <c r="H51" s="16">
        <v>143210151.58163762</v>
      </c>
      <c r="I51" s="16">
        <v>134120001.05927899</v>
      </c>
      <c r="J51" s="16">
        <v>159611444.19254589</v>
      </c>
      <c r="K51" s="16">
        <v>144000986.42760357</v>
      </c>
      <c r="L51" s="16">
        <v>133141580.34801669</v>
      </c>
      <c r="M51" s="16">
        <v>139995552.48808002</v>
      </c>
    </row>
    <row r="52" spans="1:19" x14ac:dyDescent="0.2">
      <c r="A52" s="18" t="s">
        <v>56</v>
      </c>
      <c r="B52" s="16">
        <f t="shared" ref="B52:I52" si="2">B103+B153</f>
        <v>0</v>
      </c>
      <c r="C52" s="16">
        <f t="shared" si="2"/>
        <v>0</v>
      </c>
      <c r="D52" s="16">
        <f t="shared" si="2"/>
        <v>0</v>
      </c>
      <c r="E52" s="16">
        <f t="shared" si="2"/>
        <v>0</v>
      </c>
      <c r="F52" s="16">
        <f t="shared" si="2"/>
        <v>0</v>
      </c>
      <c r="G52" s="16">
        <f t="shared" si="2"/>
        <v>0</v>
      </c>
      <c r="H52" s="16">
        <f t="shared" si="2"/>
        <v>0</v>
      </c>
      <c r="I52" s="16">
        <f t="shared" si="2"/>
        <v>0</v>
      </c>
      <c r="J52" s="16">
        <v>0</v>
      </c>
      <c r="K52" s="16">
        <v>0</v>
      </c>
      <c r="L52" s="16">
        <v>0</v>
      </c>
      <c r="M52" s="16">
        <v>0</v>
      </c>
    </row>
    <row r="53" spans="1:19" x14ac:dyDescent="0.2">
      <c r="A53" s="18" t="s">
        <v>57</v>
      </c>
      <c r="B53" s="16">
        <f t="shared" ref="B53:J53" si="3">B105+B154</f>
        <v>0</v>
      </c>
      <c r="C53" s="16">
        <f t="shared" si="3"/>
        <v>0</v>
      </c>
      <c r="D53" s="16">
        <f t="shared" si="3"/>
        <v>0</v>
      </c>
      <c r="E53" s="16">
        <f t="shared" si="3"/>
        <v>0</v>
      </c>
      <c r="F53" s="16">
        <f t="shared" si="3"/>
        <v>0</v>
      </c>
      <c r="G53" s="16">
        <f t="shared" si="3"/>
        <v>0</v>
      </c>
      <c r="H53" s="16">
        <f t="shared" si="3"/>
        <v>0</v>
      </c>
      <c r="I53" s="16">
        <f t="shared" si="3"/>
        <v>0</v>
      </c>
      <c r="J53" s="16">
        <f t="shared" si="3"/>
        <v>0</v>
      </c>
      <c r="K53" s="16">
        <f>K105+K154</f>
        <v>0</v>
      </c>
      <c r="L53" s="16">
        <f>L105+L154</f>
        <v>0</v>
      </c>
      <c r="M53" s="16">
        <f>M105+M154</f>
        <v>0</v>
      </c>
    </row>
    <row r="54" spans="1:19" ht="12" thickBot="1" x14ac:dyDescent="0.25">
      <c r="A54" s="12"/>
      <c r="C54" s="16"/>
      <c r="D54" s="16"/>
      <c r="E54" s="16"/>
      <c r="F54" s="16"/>
      <c r="G54" s="16"/>
      <c r="H54" s="16"/>
      <c r="I54" s="16"/>
      <c r="J54" s="16"/>
      <c r="K54" s="16"/>
      <c r="L54" s="16"/>
      <c r="M54" s="16"/>
    </row>
    <row r="55" spans="1:19" ht="12.75" thickTop="1" thickBot="1" x14ac:dyDescent="0.25">
      <c r="A55" s="94" t="s">
        <v>58</v>
      </c>
      <c r="B55" s="105">
        <f t="shared" ref="B55:M55" si="4">B45+B13</f>
        <v>675883717.98983598</v>
      </c>
      <c r="C55" s="105">
        <f t="shared" si="4"/>
        <v>685474756.99782038</v>
      </c>
      <c r="D55" s="105">
        <f t="shared" si="4"/>
        <v>688848853.85685897</v>
      </c>
      <c r="E55" s="105">
        <f t="shared" si="4"/>
        <v>706302569.95723677</v>
      </c>
      <c r="F55" s="105">
        <f t="shared" si="4"/>
        <v>722460667.41153836</v>
      </c>
      <c r="G55" s="105">
        <f t="shared" si="4"/>
        <v>736010390.1576004</v>
      </c>
      <c r="H55" s="105">
        <f t="shared" si="4"/>
        <v>754209599.27599931</v>
      </c>
      <c r="I55" s="105">
        <f t="shared" si="4"/>
        <v>774778523.80240762</v>
      </c>
      <c r="J55" s="105">
        <f t="shared" si="4"/>
        <v>806707452.18354166</v>
      </c>
      <c r="K55" s="105">
        <f t="shared" si="4"/>
        <v>797262670.65788949</v>
      </c>
      <c r="L55" s="105">
        <f t="shared" si="4"/>
        <v>807968444.87606072</v>
      </c>
      <c r="M55" s="105">
        <f t="shared" si="4"/>
        <v>816165868.92815304</v>
      </c>
    </row>
    <row r="56" spans="1:19" ht="12" thickBot="1" x14ac:dyDescent="0.25">
      <c r="A56" s="96" t="s">
        <v>63</v>
      </c>
      <c r="B56" s="106">
        <f t="shared" ref="B56:M56" si="5">(B106/B55)</f>
        <v>0.72866541305251409</v>
      </c>
      <c r="C56" s="106">
        <f t="shared" si="5"/>
        <v>0.72731365832277495</v>
      </c>
      <c r="D56" s="106">
        <f t="shared" si="5"/>
        <v>0.71640507332223591</v>
      </c>
      <c r="E56" s="106">
        <f t="shared" si="5"/>
        <v>0.71965994049600679</v>
      </c>
      <c r="F56" s="106">
        <f t="shared" si="5"/>
        <v>0.7135726577304593</v>
      </c>
      <c r="G56" s="106">
        <f t="shared" si="5"/>
        <v>0.70891361006495146</v>
      </c>
      <c r="H56" s="106">
        <f t="shared" si="5"/>
        <v>0.717889372054896</v>
      </c>
      <c r="I56" s="106">
        <f t="shared" si="5"/>
        <v>0.68527353845405303</v>
      </c>
      <c r="J56" s="106">
        <f t="shared" si="5"/>
        <v>0.67475491269939714</v>
      </c>
      <c r="K56" s="106">
        <f t="shared" si="5"/>
        <v>0.66827774159976594</v>
      </c>
      <c r="L56" s="106">
        <f t="shared" si="5"/>
        <v>0.66849328481968995</v>
      </c>
      <c r="M56" s="106">
        <f t="shared" si="5"/>
        <v>0.65437273747887836</v>
      </c>
    </row>
    <row r="57" spans="1:19" ht="12" thickBot="1" x14ac:dyDescent="0.25">
      <c r="A57" s="98" t="s">
        <v>64</v>
      </c>
      <c r="B57" s="107">
        <f t="shared" ref="B57:M57" si="6">B156/B55</f>
        <v>0.27133458694596202</v>
      </c>
      <c r="C57" s="107">
        <f t="shared" si="6"/>
        <v>0.27268634169499306</v>
      </c>
      <c r="D57" s="107">
        <f t="shared" si="6"/>
        <v>0.28359492667776398</v>
      </c>
      <c r="E57" s="107">
        <f t="shared" si="6"/>
        <v>0.28034006027071828</v>
      </c>
      <c r="F57" s="107">
        <f t="shared" si="6"/>
        <v>0.2864273422695407</v>
      </c>
      <c r="G57" s="107">
        <f t="shared" si="6"/>
        <v>0.29108638993502139</v>
      </c>
      <c r="H57" s="107">
        <f t="shared" si="6"/>
        <v>0.28211062794510411</v>
      </c>
      <c r="I57" s="107">
        <f t="shared" si="6"/>
        <v>0.31472646154594702</v>
      </c>
      <c r="J57" s="107">
        <f t="shared" si="6"/>
        <v>0.32524508730060281</v>
      </c>
      <c r="K57" s="107">
        <f t="shared" si="6"/>
        <v>0.33172225840023412</v>
      </c>
      <c r="L57" s="107">
        <f t="shared" si="6"/>
        <v>0.33150671518031299</v>
      </c>
      <c r="M57" s="107">
        <f t="shared" si="6"/>
        <v>0.34562726252112147</v>
      </c>
    </row>
    <row r="58" spans="1:19" ht="12" thickTop="1" x14ac:dyDescent="0.2">
      <c r="A58" s="149" t="s">
        <v>71</v>
      </c>
      <c r="B58" s="149"/>
      <c r="C58" s="149"/>
    </row>
    <row r="61" spans="1:19" ht="13.5" thickBot="1" x14ac:dyDescent="0.25">
      <c r="A61" s="158" t="s">
        <v>3</v>
      </c>
      <c r="B61" s="158"/>
      <c r="C61" s="158"/>
      <c r="D61" s="158"/>
      <c r="E61" s="158"/>
      <c r="F61" s="158"/>
      <c r="G61" s="158"/>
      <c r="H61" s="158"/>
      <c r="I61" s="158"/>
      <c r="J61" s="158"/>
      <c r="K61" s="86"/>
      <c r="L61" s="86"/>
      <c r="M61" s="86"/>
      <c r="N61" s="86"/>
      <c r="O61" s="86"/>
      <c r="P61" s="86"/>
      <c r="Q61" s="86"/>
      <c r="R61" s="86"/>
      <c r="S61" s="86"/>
    </row>
    <row r="62" spans="1:19" ht="12" thickTop="1" x14ac:dyDescent="0.2">
      <c r="A62" s="43" t="s">
        <v>22</v>
      </c>
      <c r="B62" s="55">
        <v>2002</v>
      </c>
      <c r="C62" s="55">
        <v>2002</v>
      </c>
      <c r="D62" s="55">
        <v>2002</v>
      </c>
      <c r="E62" s="55">
        <v>2002</v>
      </c>
      <c r="F62" s="55">
        <v>2002</v>
      </c>
      <c r="G62" s="55">
        <v>2002</v>
      </c>
      <c r="H62" s="55">
        <v>2002</v>
      </c>
      <c r="I62" s="55">
        <v>2002</v>
      </c>
      <c r="J62" s="55">
        <v>2002</v>
      </c>
      <c r="K62" s="55">
        <v>2002</v>
      </c>
      <c r="L62" s="55">
        <v>2002</v>
      </c>
      <c r="M62" s="55">
        <v>2002</v>
      </c>
    </row>
    <row r="63" spans="1:19" ht="12" thickBot="1" x14ac:dyDescent="0.25">
      <c r="A63" s="114" t="s">
        <v>23</v>
      </c>
      <c r="B63" s="56" t="s">
        <v>8</v>
      </c>
      <c r="C63" s="56" t="s">
        <v>9</v>
      </c>
      <c r="D63" s="56" t="s">
        <v>10</v>
      </c>
      <c r="E63" s="56" t="s">
        <v>11</v>
      </c>
      <c r="F63" s="56" t="s">
        <v>12</v>
      </c>
      <c r="G63" s="56" t="s">
        <v>13</v>
      </c>
      <c r="H63" s="56" t="s">
        <v>14</v>
      </c>
      <c r="I63" s="56" t="s">
        <v>15</v>
      </c>
      <c r="J63" s="56" t="s">
        <v>16</v>
      </c>
      <c r="K63" s="56" t="s">
        <v>17</v>
      </c>
      <c r="L63" s="56" t="s">
        <v>18</v>
      </c>
      <c r="M63" s="56" t="s">
        <v>19</v>
      </c>
    </row>
    <row r="64" spans="1:19" ht="12" thickTop="1" x14ac:dyDescent="0.2">
      <c r="A64" s="38" t="s">
        <v>24</v>
      </c>
      <c r="B64" s="16">
        <f t="shared" ref="B64:M64" si="7">SUM(B66:B94)</f>
        <v>97220402.393951327</v>
      </c>
      <c r="C64" s="16">
        <f t="shared" si="7"/>
        <v>93308657.159999996</v>
      </c>
      <c r="D64" s="16">
        <f t="shared" si="7"/>
        <v>94412839.543816864</v>
      </c>
      <c r="E64" s="16">
        <f t="shared" si="7"/>
        <v>93703195.244607762</v>
      </c>
      <c r="F64" s="16">
        <f t="shared" si="7"/>
        <v>95286098.772130221</v>
      </c>
      <c r="G64" s="16">
        <f t="shared" si="7"/>
        <v>97471330.935963899</v>
      </c>
      <c r="H64" s="16">
        <f t="shared" si="7"/>
        <v>99403270.643244386</v>
      </c>
      <c r="I64" s="16">
        <f t="shared" si="7"/>
        <v>90924261.253475189</v>
      </c>
      <c r="J64" s="16">
        <f t="shared" si="7"/>
        <v>87520902.697427377</v>
      </c>
      <c r="K64" s="16">
        <f t="shared" si="7"/>
        <v>84356997.827964753</v>
      </c>
      <c r="L64" s="16">
        <f t="shared" si="7"/>
        <v>83194962.997143701</v>
      </c>
      <c r="M64" s="16">
        <f t="shared" si="7"/>
        <v>67342849.430842891</v>
      </c>
    </row>
    <row r="65" spans="1:13" x14ac:dyDescent="0.2">
      <c r="A65" s="12"/>
      <c r="C65" s="16"/>
      <c r="D65" s="16"/>
      <c r="E65" s="16"/>
      <c r="F65" s="16"/>
      <c r="G65" s="16"/>
      <c r="H65" s="16"/>
      <c r="I65" s="16"/>
      <c r="J65" s="16"/>
      <c r="K65" s="16"/>
      <c r="L65" s="16"/>
      <c r="M65" s="16"/>
    </row>
    <row r="66" spans="1:13" x14ac:dyDescent="0.2">
      <c r="A66" s="18" t="s">
        <v>25</v>
      </c>
      <c r="B66" s="16">
        <v>56744.635849444312</v>
      </c>
      <c r="C66" s="16">
        <v>56810.239999999998</v>
      </c>
      <c r="D66" s="16">
        <v>54475.057328917632</v>
      </c>
      <c r="E66" s="16">
        <v>54663.831186079129</v>
      </c>
      <c r="F66" s="16">
        <v>54777.644726664679</v>
      </c>
      <c r="G66" s="16">
        <v>54863.565389984004</v>
      </c>
      <c r="H66" s="16">
        <v>55007.176730430598</v>
      </c>
      <c r="I66" s="16">
        <v>55141.493512047426</v>
      </c>
      <c r="J66" s="16">
        <v>52846.511910084897</v>
      </c>
      <c r="K66" s="16">
        <v>52990.775409575457</v>
      </c>
      <c r="L66" s="16">
        <v>53128.132752190082</v>
      </c>
      <c r="M66" s="16">
        <v>53317.85756068561</v>
      </c>
    </row>
    <row r="67" spans="1:13" x14ac:dyDescent="0.2">
      <c r="A67" s="18" t="s">
        <v>26</v>
      </c>
      <c r="B67" s="16">
        <v>11938629.326922288</v>
      </c>
      <c r="C67" s="16">
        <v>11242710.34</v>
      </c>
      <c r="D67" s="16">
        <v>11228861.750727484</v>
      </c>
      <c r="E67" s="16">
        <v>11220257.988325289</v>
      </c>
      <c r="F67" s="16">
        <v>11243982.065452887</v>
      </c>
      <c r="G67" s="16">
        <v>11295558.519270947</v>
      </c>
      <c r="H67" s="16">
        <v>11460594.573336191</v>
      </c>
      <c r="I67" s="16">
        <v>11765593.088577082</v>
      </c>
      <c r="J67" s="16">
        <v>11974515.6677636</v>
      </c>
      <c r="K67" s="16">
        <v>12181215.789580813</v>
      </c>
      <c r="L67" s="16">
        <v>12660927.273566833</v>
      </c>
      <c r="M67" s="16">
        <v>13146105.561631627</v>
      </c>
    </row>
    <row r="68" spans="1:13" x14ac:dyDescent="0.2">
      <c r="A68" s="18" t="s">
        <v>27</v>
      </c>
      <c r="B68" s="16">
        <v>11523.342189961779</v>
      </c>
      <c r="C68" s="16">
        <v>11606.23</v>
      </c>
      <c r="D68" s="16">
        <v>11683.2337131198</v>
      </c>
      <c r="E68" s="16">
        <v>11788.49476079596</v>
      </c>
      <c r="F68" s="16">
        <v>11870.7715074962</v>
      </c>
      <c r="G68" s="16">
        <v>11993.930943060139</v>
      </c>
      <c r="H68" s="16">
        <v>12084.320415772172</v>
      </c>
      <c r="I68" s="16">
        <v>12173.27944192066</v>
      </c>
      <c r="J68" s="16">
        <v>12256.445635854961</v>
      </c>
      <c r="K68" s="16">
        <v>12632.412740985061</v>
      </c>
      <c r="L68" s="16">
        <v>12727.457928143451</v>
      </c>
      <c r="M68" s="16">
        <v>12959.37073445273</v>
      </c>
    </row>
    <row r="69" spans="1:13" x14ac:dyDescent="0.2">
      <c r="A69" s="18" t="s">
        <v>65</v>
      </c>
      <c r="B69" s="16">
        <v>4749042.4142700005</v>
      </c>
      <c r="C69" s="16">
        <v>1679706.38</v>
      </c>
      <c r="D69" s="16">
        <v>1702736.3892000001</v>
      </c>
      <c r="E69" s="16">
        <v>38945.985099999998</v>
      </c>
      <c r="F69" s="16">
        <v>38945.985099999998</v>
      </c>
      <c r="G69" s="16">
        <v>40021.918199999993</v>
      </c>
      <c r="H69" s="16">
        <v>40636.404600000002</v>
      </c>
      <c r="I69" s="16">
        <v>41222.959799999997</v>
      </c>
      <c r="J69" s="16">
        <v>41792.34895</v>
      </c>
      <c r="K69" s="16">
        <v>42480.445699999997</v>
      </c>
      <c r="L69" s="16">
        <v>43103.951549999998</v>
      </c>
      <c r="M69" s="16">
        <v>0</v>
      </c>
    </row>
    <row r="70" spans="1:13" x14ac:dyDescent="0.2">
      <c r="A70" s="18" t="s">
        <v>28</v>
      </c>
      <c r="B70" s="16">
        <v>1655794.90925</v>
      </c>
      <c r="C70" s="16">
        <v>1614910.68</v>
      </c>
      <c r="D70" s="16">
        <v>1614144.84675</v>
      </c>
      <c r="E70" s="16">
        <v>2304749.4433899997</v>
      </c>
      <c r="F70" s="16">
        <v>2506680.8964200001</v>
      </c>
      <c r="G70" s="16">
        <v>2760283.7581199999</v>
      </c>
      <c r="H70" s="16">
        <v>3042076.7024899991</v>
      </c>
      <c r="I70" s="16">
        <v>3148989.1742500006</v>
      </c>
      <c r="J70" s="16">
        <v>3445779.6032400001</v>
      </c>
      <c r="K70" s="16">
        <v>3826052.5092900004</v>
      </c>
      <c r="L70" s="16">
        <v>3716619.0904400004</v>
      </c>
      <c r="M70" s="16">
        <v>3726570.2465500003</v>
      </c>
    </row>
    <row r="71" spans="1:13" x14ac:dyDescent="0.2">
      <c r="A71" s="18" t="s">
        <v>29</v>
      </c>
      <c r="B71" s="16">
        <v>150174.82171023369</v>
      </c>
      <c r="C71" s="16">
        <v>123437.22</v>
      </c>
      <c r="D71" s="16">
        <v>104487.80735084033</v>
      </c>
      <c r="E71" s="16">
        <v>82291.175912470833</v>
      </c>
      <c r="F71" s="16">
        <v>127572.6453932138</v>
      </c>
      <c r="G71" s="16">
        <v>148747.85896154566</v>
      </c>
      <c r="H71" s="16">
        <v>434736.26403522288</v>
      </c>
      <c r="I71" s="16">
        <v>853385.16424006235</v>
      </c>
      <c r="J71" s="16">
        <v>881717.57690826547</v>
      </c>
      <c r="K71" s="16">
        <v>938203.97280634532</v>
      </c>
      <c r="L71" s="16">
        <v>961380.80873830814</v>
      </c>
      <c r="M71" s="16">
        <v>1002021.3691093101</v>
      </c>
    </row>
    <row r="72" spans="1:13" x14ac:dyDescent="0.2">
      <c r="A72" s="18" t="s">
        <v>30</v>
      </c>
      <c r="B72" s="16">
        <v>1008375.54741</v>
      </c>
      <c r="C72" s="16">
        <v>1020989.01</v>
      </c>
      <c r="D72" s="16">
        <v>1035587.82227</v>
      </c>
      <c r="E72" s="16">
        <v>1052845.05104</v>
      </c>
      <c r="F72" s="16">
        <v>1073180.1609499999</v>
      </c>
      <c r="G72" s="16">
        <v>1107531.5227699999</v>
      </c>
      <c r="H72" s="16">
        <v>1154878.04165</v>
      </c>
      <c r="I72" s="16">
        <v>1193091.2870199999</v>
      </c>
      <c r="J72" s="16">
        <v>1234943.7577599999</v>
      </c>
      <c r="K72" s="16">
        <v>1344687.5391900002</v>
      </c>
      <c r="L72" s="16">
        <v>1431153.7501700001</v>
      </c>
      <c r="M72" s="16">
        <v>1508589.175</v>
      </c>
    </row>
    <row r="73" spans="1:13" x14ac:dyDescent="0.2">
      <c r="A73" s="18" t="s">
        <v>31</v>
      </c>
      <c r="B73" s="16">
        <v>21148383.928119998</v>
      </c>
      <c r="C73" s="16">
        <v>21276666.84</v>
      </c>
      <c r="D73" s="16">
        <v>21430258.329970002</v>
      </c>
      <c r="E73" s="16">
        <v>21608656.530999999</v>
      </c>
      <c r="F73" s="16">
        <v>21758363.16798</v>
      </c>
      <c r="G73" s="16">
        <v>21903417.520180002</v>
      </c>
      <c r="H73" s="16">
        <v>22041868.667760003</v>
      </c>
      <c r="I73" s="16">
        <v>22216821.74949</v>
      </c>
      <c r="J73" s="16">
        <v>22368861.239380002</v>
      </c>
      <c r="K73" s="16">
        <v>20152549.55328</v>
      </c>
      <c r="L73" s="16">
        <v>18444390.024490003</v>
      </c>
      <c r="M73" s="16">
        <v>3208960.8390199998</v>
      </c>
    </row>
    <row r="74" spans="1:13" x14ac:dyDescent="0.2">
      <c r="A74" s="18" t="s">
        <v>32</v>
      </c>
      <c r="B74" s="16">
        <v>29619238.028930001</v>
      </c>
      <c r="C74" s="16">
        <v>29639137.079999998</v>
      </c>
      <c r="D74" s="16">
        <v>29842808.17828</v>
      </c>
      <c r="E74" s="16">
        <v>29873865.896869998</v>
      </c>
      <c r="F74" s="16">
        <v>29909297.221100003</v>
      </c>
      <c r="G74" s="16">
        <v>29879445.818999998</v>
      </c>
      <c r="H74" s="16">
        <v>29845238.870519999</v>
      </c>
      <c r="I74" s="16">
        <v>22405393.123459999</v>
      </c>
      <c r="J74" s="16">
        <v>13660833.366978317</v>
      </c>
      <c r="K74" s="16">
        <v>13665157.643879998</v>
      </c>
      <c r="L74" s="16">
        <v>13528324.54094</v>
      </c>
      <c r="M74" s="16">
        <v>12735444.90016</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425458.61569000001</v>
      </c>
      <c r="C76" s="16">
        <v>430769.26</v>
      </c>
      <c r="D76" s="16">
        <v>412119.00091</v>
      </c>
      <c r="E76" s="16">
        <v>418233.06322000001</v>
      </c>
      <c r="F76" s="16">
        <v>424151.01658</v>
      </c>
      <c r="G76" s="16">
        <v>335083.48995999998</v>
      </c>
      <c r="H76" s="16">
        <v>340228.47762999998</v>
      </c>
      <c r="I76" s="16">
        <v>245087.57122000001</v>
      </c>
      <c r="J76" s="16">
        <v>248436.90348000001</v>
      </c>
      <c r="K76" s="16">
        <v>200976.53740999999</v>
      </c>
      <c r="L76" s="16">
        <v>163666.02035000001</v>
      </c>
      <c r="M76" s="16">
        <v>166517.81658000001</v>
      </c>
    </row>
    <row r="77" spans="1:13" x14ac:dyDescent="0.2">
      <c r="A77" s="18" t="s">
        <v>60</v>
      </c>
      <c r="B77" s="16">
        <v>664596.7328051345</v>
      </c>
      <c r="C77" s="16">
        <v>600660.52</v>
      </c>
      <c r="D77" s="16">
        <v>555749.37465468957</v>
      </c>
      <c r="E77" s="16">
        <v>567870.60571805097</v>
      </c>
      <c r="F77" s="16">
        <v>609317.12300140702</v>
      </c>
      <c r="G77" s="16">
        <v>690601.15951362508</v>
      </c>
      <c r="H77" s="16">
        <v>836641.48133190395</v>
      </c>
      <c r="I77" s="16">
        <v>741242.54518096277</v>
      </c>
      <c r="J77" s="16">
        <v>890917.78293840808</v>
      </c>
      <c r="K77" s="16">
        <v>838052.03815596364</v>
      </c>
      <c r="L77" s="16">
        <v>831812.07879135164</v>
      </c>
      <c r="M77" s="16">
        <v>815097.82458000001</v>
      </c>
    </row>
    <row r="78" spans="1:13" x14ac:dyDescent="0.2">
      <c r="A78" s="18" t="s">
        <v>61</v>
      </c>
      <c r="C78" s="16"/>
      <c r="D78" s="16"/>
      <c r="E78" s="16"/>
      <c r="F78" s="16"/>
      <c r="J78" s="16"/>
      <c r="K78" s="16"/>
      <c r="L78" s="16"/>
      <c r="M78" s="16"/>
    </row>
    <row r="79" spans="1:13" x14ac:dyDescent="0.2">
      <c r="A79" s="18" t="s">
        <v>62</v>
      </c>
      <c r="B79" s="16">
        <v>10115728.152197501</v>
      </c>
      <c r="C79" s="16">
        <v>9866598.4700000007</v>
      </c>
      <c r="D79" s="16">
        <v>9811774.7951825</v>
      </c>
      <c r="E79" s="16">
        <v>9736013.7902649995</v>
      </c>
      <c r="F79" s="16">
        <v>10446667.130374998</v>
      </c>
      <c r="G79" s="16">
        <v>11707575.461299999</v>
      </c>
      <c r="H79" s="16">
        <v>14336266.2574775</v>
      </c>
      <c r="I79" s="16">
        <v>12702604.804505002</v>
      </c>
      <c r="J79" s="16">
        <v>16446231.655280001</v>
      </c>
      <c r="K79" s="16">
        <v>15020704.564879999</v>
      </c>
      <c r="L79" s="16">
        <v>15060181.166819999</v>
      </c>
      <c r="M79" s="16">
        <v>14456855.722479999</v>
      </c>
    </row>
    <row r="80" spans="1:13" x14ac:dyDescent="0.2">
      <c r="A80" s="18" t="s">
        <v>66</v>
      </c>
      <c r="B80" s="16">
        <v>527454.73060845397</v>
      </c>
      <c r="C80" s="16">
        <v>477414.36</v>
      </c>
      <c r="D80" s="16">
        <v>475249.66533567599</v>
      </c>
      <c r="E80" s="16">
        <v>486090.184414736</v>
      </c>
      <c r="F80" s="16">
        <v>521986.66040402197</v>
      </c>
      <c r="G80" s="16">
        <v>592187.41508372594</v>
      </c>
      <c r="H80" s="16">
        <v>717979.26948699588</v>
      </c>
      <c r="I80" s="16">
        <v>636604.64847025205</v>
      </c>
      <c r="J80" s="16">
        <v>825160.52491806995</v>
      </c>
      <c r="K80" s="16">
        <v>776667.51301297406</v>
      </c>
      <c r="L80" s="16">
        <v>771474.04960027605</v>
      </c>
      <c r="M80" s="16">
        <v>652877.60216000001</v>
      </c>
    </row>
    <row r="81" spans="1:13" x14ac:dyDescent="0.2">
      <c r="A81" s="18" t="s">
        <v>38</v>
      </c>
      <c r="C81" s="16"/>
      <c r="D81" s="16"/>
      <c r="E81" s="16"/>
      <c r="F81" s="16"/>
      <c r="G81" s="16"/>
      <c r="H81" s="16"/>
      <c r="I81" s="16"/>
      <c r="J81" s="16"/>
      <c r="K81" s="16"/>
      <c r="L81" s="16"/>
      <c r="M81" s="16">
        <v>0</v>
      </c>
    </row>
    <row r="82" spans="1:13" x14ac:dyDescent="0.2">
      <c r="A82" s="18" t="s">
        <v>39</v>
      </c>
      <c r="B82" s="16">
        <v>8156904.7893419154</v>
      </c>
      <c r="C82" s="16">
        <v>8404424.7400000002</v>
      </c>
      <c r="D82" s="16">
        <v>9275609.3860494997</v>
      </c>
      <c r="E82" s="16">
        <v>9403427.2478087787</v>
      </c>
      <c r="F82" s="16">
        <v>9514724.2366077621</v>
      </c>
      <c r="G82" s="16">
        <v>9588148.5220378153</v>
      </c>
      <c r="H82" s="16">
        <v>9694936.0605795812</v>
      </c>
      <c r="I82" s="16">
        <v>9905251.1376256663</v>
      </c>
      <c r="J82" s="16">
        <v>10072566.57126648</v>
      </c>
      <c r="K82" s="16">
        <v>10237814.365643062</v>
      </c>
      <c r="L82" s="16">
        <v>10189434.163912028</v>
      </c>
      <c r="M82" s="16">
        <v>10698470.680526823</v>
      </c>
    </row>
    <row r="83" spans="1:13" x14ac:dyDescent="0.2">
      <c r="A83" s="18" t="s">
        <v>40</v>
      </c>
      <c r="C83" s="16"/>
      <c r="D83" s="16"/>
      <c r="E83" s="16"/>
      <c r="F83" s="16"/>
      <c r="G83" s="16"/>
      <c r="H83" s="16"/>
      <c r="I83" s="16"/>
      <c r="J83" s="16"/>
      <c r="K83" s="16"/>
      <c r="L83" s="16"/>
      <c r="M83" s="16"/>
    </row>
    <row r="84" spans="1:13" x14ac:dyDescent="0.2">
      <c r="A84" s="18" t="s">
        <v>41</v>
      </c>
      <c r="B84" s="16">
        <v>213518.10897549702</v>
      </c>
      <c r="C84" s="16">
        <v>173350.16</v>
      </c>
      <c r="D84" s="16">
        <v>173654.91254195498</v>
      </c>
      <c r="E84" s="16">
        <v>160623.727135455</v>
      </c>
      <c r="F84" s="16">
        <v>160956.47814158199</v>
      </c>
      <c r="G84" s="16">
        <v>161251.39819000001</v>
      </c>
      <c r="H84" s="16">
        <v>161614.660455287</v>
      </c>
      <c r="I84" s="16">
        <v>162075.04796753498</v>
      </c>
      <c r="J84" s="16">
        <v>162391.07354783398</v>
      </c>
      <c r="K84" s="16">
        <v>162853.57206999999</v>
      </c>
      <c r="L84" s="16">
        <v>163375.06412999998</v>
      </c>
      <c r="M84" s="16">
        <v>163871.79225</v>
      </c>
    </row>
    <row r="85" spans="1:13" x14ac:dyDescent="0.2">
      <c r="A85" s="18" t="s">
        <v>42</v>
      </c>
      <c r="B85" s="16">
        <v>1513872.710752205</v>
      </c>
      <c r="C85" s="16">
        <v>1415823.3600000001</v>
      </c>
      <c r="D85" s="16">
        <v>1381484.4659030901</v>
      </c>
      <c r="E85" s="16">
        <v>1398336.9830233871</v>
      </c>
      <c r="F85" s="16">
        <v>1514031.3555567935</v>
      </c>
      <c r="G85" s="16">
        <v>1709162.98547</v>
      </c>
      <c r="H85" s="16">
        <v>2005808.3985899999</v>
      </c>
      <c r="I85" s="16">
        <v>1729187.7903902349</v>
      </c>
      <c r="J85" s="16">
        <v>1813166.6410799224</v>
      </c>
      <c r="K85" s="16">
        <v>1664647.4116400001</v>
      </c>
      <c r="L85" s="16">
        <v>1902554.0307400001</v>
      </c>
      <c r="M85" s="16">
        <v>1711768.1623</v>
      </c>
    </row>
    <row r="86" spans="1:13" x14ac:dyDescent="0.2">
      <c r="A86" s="18" t="s">
        <v>43</v>
      </c>
      <c r="C86" s="16"/>
      <c r="D86" s="16"/>
      <c r="E86" s="16"/>
      <c r="F86" s="16"/>
      <c r="G86" s="16"/>
      <c r="H86" s="16"/>
      <c r="I86" s="16"/>
      <c r="J86" s="16"/>
      <c r="K86" s="16"/>
      <c r="L86" s="16"/>
      <c r="M86" s="16"/>
    </row>
    <row r="87" spans="1:13" x14ac:dyDescent="0.2">
      <c r="A87" s="18" t="s">
        <v>44</v>
      </c>
      <c r="C87" s="16"/>
      <c r="D87" s="16"/>
      <c r="E87" s="16"/>
      <c r="F87" s="16"/>
      <c r="G87" s="16"/>
      <c r="H87" s="16"/>
      <c r="I87" s="16"/>
      <c r="J87" s="16"/>
      <c r="K87" s="16"/>
      <c r="L87" s="16"/>
      <c r="M87" s="16"/>
    </row>
    <row r="88" spans="1:13" x14ac:dyDescent="0.2">
      <c r="A88" s="18" t="s">
        <v>45</v>
      </c>
      <c r="B88" s="16">
        <v>661165.96753999998</v>
      </c>
      <c r="C88" s="16">
        <v>645652.03</v>
      </c>
      <c r="D88" s="16">
        <v>642911.06680000003</v>
      </c>
      <c r="E88" s="16">
        <v>591602.91557000007</v>
      </c>
      <c r="F88" s="16">
        <v>635520.71885000006</v>
      </c>
      <c r="G88" s="16">
        <v>721130.32863999996</v>
      </c>
      <c r="H88" s="16">
        <v>874688.50718000007</v>
      </c>
      <c r="I88" s="16">
        <v>745526.29073999997</v>
      </c>
      <c r="J88" s="16">
        <v>1006028.12189</v>
      </c>
      <c r="K88" s="16">
        <v>839058.9745616134</v>
      </c>
      <c r="L88" s="16">
        <v>842235.94563999993</v>
      </c>
      <c r="M88" s="16">
        <v>831968.46308999998</v>
      </c>
    </row>
    <row r="89" spans="1:13" x14ac:dyDescent="0.2">
      <c r="A89" s="18" t="s">
        <v>46</v>
      </c>
      <c r="C89" s="16"/>
      <c r="D89" s="16"/>
      <c r="E89" s="16"/>
      <c r="F89" s="16"/>
      <c r="G89" s="16"/>
      <c r="H89" s="16"/>
      <c r="I89" s="16"/>
      <c r="J89" s="16"/>
      <c r="K89" s="16"/>
      <c r="L89" s="16"/>
      <c r="M89" s="16"/>
    </row>
    <row r="90" spans="1:13" x14ac:dyDescent="0.2">
      <c r="A90" s="18" t="s">
        <v>47</v>
      </c>
      <c r="B90" s="16">
        <v>4595731.5329887206</v>
      </c>
      <c r="C90" s="16">
        <v>4622773.8099999996</v>
      </c>
      <c r="D90" s="16">
        <v>4654080.7764490992</v>
      </c>
      <c r="E90" s="16">
        <v>4687682.2896677209</v>
      </c>
      <c r="F90" s="16">
        <v>4728466.2851834064</v>
      </c>
      <c r="G90" s="16">
        <v>4758006.5275331829</v>
      </c>
      <c r="H90" s="16">
        <v>2340368.2765754918</v>
      </c>
      <c r="I90" s="16">
        <v>2358151.179384422</v>
      </c>
      <c r="J90" s="16">
        <v>2373801.9249005662</v>
      </c>
      <c r="K90" s="16">
        <v>2392151.1017034035</v>
      </c>
      <c r="L90" s="16">
        <v>2410391.7827745844</v>
      </c>
      <c r="M90" s="16">
        <v>2443596.9575100001</v>
      </c>
    </row>
    <row r="91" spans="1:13" x14ac:dyDescent="0.2">
      <c r="A91" s="18" t="s">
        <v>48</v>
      </c>
      <c r="C91" s="16"/>
      <c r="D91" s="16"/>
      <c r="E91" s="16"/>
      <c r="F91" s="16"/>
      <c r="G91" s="16"/>
      <c r="H91" s="16"/>
      <c r="I91" s="16"/>
      <c r="J91" s="16"/>
      <c r="K91" s="16"/>
      <c r="L91" s="16"/>
      <c r="M91" s="16">
        <v>0</v>
      </c>
    </row>
    <row r="92" spans="1:13" x14ac:dyDescent="0.2">
      <c r="A92" s="18" t="s">
        <v>49</v>
      </c>
      <c r="B92" s="16">
        <v>8064.0984000000008</v>
      </c>
      <c r="C92" s="16">
        <v>5216.43</v>
      </c>
      <c r="D92" s="16">
        <v>5162.6844000000001</v>
      </c>
      <c r="E92" s="16">
        <v>5250.0402000000004</v>
      </c>
      <c r="F92" s="16">
        <v>5607.2087999999994</v>
      </c>
      <c r="G92" s="16">
        <v>6319.2354000000005</v>
      </c>
      <c r="H92" s="16">
        <v>7618.2323999999999</v>
      </c>
      <c r="I92" s="16">
        <v>6718.9182000000001</v>
      </c>
      <c r="J92" s="16">
        <v>8654.9795999999988</v>
      </c>
      <c r="K92" s="16">
        <v>8101.1070099999997</v>
      </c>
      <c r="L92" s="16">
        <v>8083.66381</v>
      </c>
      <c r="M92" s="16">
        <v>7855.0895999999993</v>
      </c>
    </row>
    <row r="93" spans="1:13" x14ac:dyDescent="0.2">
      <c r="A93" s="18" t="s">
        <v>50</v>
      </c>
      <c r="B93" s="16">
        <v>0</v>
      </c>
      <c r="C93" s="16">
        <v>0</v>
      </c>
      <c r="D93" s="16">
        <v>0</v>
      </c>
      <c r="E93" s="16">
        <v>0</v>
      </c>
      <c r="F93" s="16">
        <v>0</v>
      </c>
      <c r="G93" s="16">
        <v>0</v>
      </c>
      <c r="H93" s="16">
        <v>0</v>
      </c>
      <c r="I93" s="16">
        <v>0</v>
      </c>
      <c r="J93" s="16">
        <v>0</v>
      </c>
      <c r="K93" s="16">
        <v>0</v>
      </c>
      <c r="L93" s="16">
        <v>0</v>
      </c>
      <c r="M93" s="16">
        <v>0</v>
      </c>
    </row>
    <row r="94" spans="1:13" x14ac:dyDescent="0.2">
      <c r="A94" s="18" t="s">
        <v>51</v>
      </c>
      <c r="B94" s="16">
        <v>0</v>
      </c>
      <c r="C94" s="16">
        <v>0</v>
      </c>
      <c r="D94" s="16">
        <v>0</v>
      </c>
      <c r="E94" s="16">
        <v>0</v>
      </c>
      <c r="F94" s="16">
        <v>0</v>
      </c>
      <c r="G94" s="16">
        <v>0</v>
      </c>
      <c r="H94" s="16">
        <v>0</v>
      </c>
      <c r="I94" s="16">
        <v>0</v>
      </c>
      <c r="J94" s="16">
        <v>0</v>
      </c>
      <c r="K94" s="16">
        <v>0</v>
      </c>
      <c r="L94" s="16">
        <v>0</v>
      </c>
      <c r="M94" s="16">
        <v>0</v>
      </c>
    </row>
    <row r="95" spans="1:13" x14ac:dyDescent="0.2">
      <c r="A95" s="18"/>
      <c r="C95" s="16"/>
      <c r="D95" s="16"/>
      <c r="E95" s="16"/>
      <c r="F95" s="16"/>
      <c r="G95" s="16"/>
      <c r="H95" s="16"/>
      <c r="I95" s="16"/>
      <c r="J95" s="16"/>
      <c r="K95" s="16"/>
      <c r="L95" s="16"/>
      <c r="M95" s="16">
        <v>0</v>
      </c>
    </row>
    <row r="96" spans="1:13" x14ac:dyDescent="0.2">
      <c r="A96" s="18" t="s">
        <v>52</v>
      </c>
      <c r="B96" s="16">
        <f t="shared" ref="B96:K96" si="8">SUM(B98:B105)</f>
        <v>395272686.15058142</v>
      </c>
      <c r="C96" s="16">
        <f t="shared" si="8"/>
        <v>405246496.03999996</v>
      </c>
      <c r="D96" s="16">
        <f t="shared" si="8"/>
        <v>399081974.11144435</v>
      </c>
      <c r="E96" s="16">
        <f t="shared" si="8"/>
        <v>414594470.22299397</v>
      </c>
      <c r="F96" s="16">
        <f t="shared" si="8"/>
        <v>420242079.77844268</v>
      </c>
      <c r="G96" s="16">
        <f t="shared" si="8"/>
        <v>424296451.79597402</v>
      </c>
      <c r="H96" s="16">
        <f t="shared" si="8"/>
        <v>442035784.97877747</v>
      </c>
      <c r="I96" s="16">
        <f t="shared" si="8"/>
        <v>440010959.2708084</v>
      </c>
      <c r="J96" s="16">
        <f t="shared" si="8"/>
        <v>456808913.77463138</v>
      </c>
      <c r="K96" s="16">
        <f t="shared" si="8"/>
        <v>448435899.18108761</v>
      </c>
      <c r="L96" s="16">
        <f>SUM(L98:L105)</f>
        <v>456926516.74871069</v>
      </c>
      <c r="M96" s="16">
        <f>SUM(M98:M105)</f>
        <v>466733844.45650005</v>
      </c>
    </row>
    <row r="97" spans="1:19" x14ac:dyDescent="0.2">
      <c r="A97" s="12"/>
      <c r="C97" s="16"/>
      <c r="D97" s="16"/>
      <c r="E97" s="16"/>
      <c r="F97" s="16"/>
      <c r="G97" s="16"/>
      <c r="H97" s="16"/>
      <c r="I97" s="16"/>
      <c r="J97" s="16"/>
      <c r="K97" s="16"/>
      <c r="L97" s="16"/>
      <c r="M97" s="16"/>
    </row>
    <row r="98" spans="1:19" x14ac:dyDescent="0.2">
      <c r="A98" s="18" t="s">
        <v>53</v>
      </c>
      <c r="B98" s="16">
        <v>10609.710449999999</v>
      </c>
      <c r="C98" s="16">
        <v>17745.03</v>
      </c>
      <c r="D98" s="16">
        <v>45889.580809999999</v>
      </c>
      <c r="E98" s="16">
        <v>21379.863920000003</v>
      </c>
      <c r="F98" s="16">
        <v>21416.702450000001</v>
      </c>
      <c r="G98" s="16">
        <v>7128.2298300000002</v>
      </c>
      <c r="H98" s="16">
        <v>5958.4064200000003</v>
      </c>
      <c r="I98" s="16">
        <v>5972.2955099999999</v>
      </c>
      <c r="J98" s="16">
        <v>5987.0142500000002</v>
      </c>
      <c r="K98" s="16">
        <v>5998.0767799999994</v>
      </c>
      <c r="L98" s="16">
        <v>536.56611000000009</v>
      </c>
      <c r="M98" s="16">
        <v>540.29792000000009</v>
      </c>
    </row>
    <row r="99" spans="1:19" x14ac:dyDescent="0.2">
      <c r="A99" s="18" t="s">
        <v>1</v>
      </c>
      <c r="B99" s="16">
        <v>279676193.05087</v>
      </c>
      <c r="C99" s="16">
        <v>277993081.10000002</v>
      </c>
      <c r="D99" s="16">
        <v>260294326.94262004</v>
      </c>
      <c r="E99" s="16">
        <v>265365992</v>
      </c>
      <c r="F99" s="16">
        <v>268387756.65129</v>
      </c>
      <c r="G99" s="16">
        <v>270183178.66148996</v>
      </c>
      <c r="H99" s="16">
        <v>298070368.57618999</v>
      </c>
      <c r="I99" s="16">
        <v>295315331.31043512</v>
      </c>
      <c r="J99" s="16">
        <v>304292922.39703006</v>
      </c>
      <c r="K99" s="16">
        <v>303789892.54292005</v>
      </c>
      <c r="L99" s="16">
        <v>325000689.44477004</v>
      </c>
      <c r="M99" s="16">
        <v>356026456.00125009</v>
      </c>
    </row>
    <row r="100" spans="1:19" x14ac:dyDescent="0.2">
      <c r="A100" s="18" t="s">
        <v>0</v>
      </c>
      <c r="B100" s="16">
        <v>48039944.063150004</v>
      </c>
      <c r="C100" s="16">
        <v>49211297.32</v>
      </c>
      <c r="D100" s="16">
        <v>56897191.369070001</v>
      </c>
      <c r="E100" s="16">
        <v>61907877.049529999</v>
      </c>
      <c r="F100" s="16">
        <v>61006162.407899998</v>
      </c>
      <c r="G100" s="16">
        <v>56249047.963129997</v>
      </c>
      <c r="H100" s="16">
        <v>51746407.290010005</v>
      </c>
      <c r="I100" s="16">
        <v>48187267.15260791</v>
      </c>
      <c r="J100" s="16">
        <v>43031069.611779995</v>
      </c>
      <c r="K100" s="16">
        <v>41016913.529679999</v>
      </c>
      <c r="L100" s="16">
        <v>27862481.669849999</v>
      </c>
      <c r="M100" s="16">
        <v>13583591.81136</v>
      </c>
    </row>
    <row r="101" spans="1:19" x14ac:dyDescent="0.2">
      <c r="A101" s="18" t="s">
        <v>54</v>
      </c>
      <c r="B101" s="16">
        <v>26836129.669630002</v>
      </c>
      <c r="C101" s="16">
        <v>30746912.52</v>
      </c>
      <c r="D101" s="16">
        <v>30922787.920540001</v>
      </c>
      <c r="E101" s="16">
        <v>33588992.300850004</v>
      </c>
      <c r="F101" s="16">
        <v>34753563.249349996</v>
      </c>
      <c r="G101" s="16">
        <v>35920911.164190002</v>
      </c>
      <c r="H101" s="16">
        <v>36651316.63504</v>
      </c>
      <c r="I101" s="16">
        <v>38412881.930481605</v>
      </c>
      <c r="J101" s="16">
        <v>40515646.625639193</v>
      </c>
      <c r="K101" s="16">
        <v>44888768.756101139</v>
      </c>
      <c r="L101" s="16">
        <v>54934222.912909999</v>
      </c>
      <c r="M101" s="16">
        <v>47229805.076660007</v>
      </c>
    </row>
    <row r="102" spans="1:19" x14ac:dyDescent="0.2">
      <c r="A102" s="18" t="s">
        <v>55</v>
      </c>
      <c r="B102" s="16">
        <v>40709809.656481422</v>
      </c>
      <c r="C102" s="16">
        <v>47277460.07</v>
      </c>
      <c r="D102" s="16">
        <v>50921778.298404314</v>
      </c>
      <c r="E102" s="16">
        <v>53710229.008693956</v>
      </c>
      <c r="F102" s="16">
        <v>56073180.767452642</v>
      </c>
      <c r="G102" s="16">
        <v>61936185.777334042</v>
      </c>
      <c r="H102" s="16">
        <v>55561734.071117498</v>
      </c>
      <c r="I102" s="16">
        <v>58089506.581773743</v>
      </c>
      <c r="J102" s="16">
        <v>68963288.125932172</v>
      </c>
      <c r="K102" s="16">
        <v>58734326.275606379</v>
      </c>
      <c r="L102" s="16">
        <v>49128586.155070662</v>
      </c>
      <c r="M102" s="16">
        <v>49893451.269309998</v>
      </c>
    </row>
    <row r="103" spans="1:19" x14ac:dyDescent="0.2">
      <c r="A103" s="18" t="s">
        <v>56</v>
      </c>
      <c r="B103" s="16">
        <v>0</v>
      </c>
      <c r="C103" s="16">
        <v>0</v>
      </c>
      <c r="D103" s="16">
        <v>0</v>
      </c>
      <c r="E103" s="16">
        <v>0</v>
      </c>
      <c r="F103" s="16">
        <v>0</v>
      </c>
      <c r="G103" s="16">
        <v>0</v>
      </c>
      <c r="H103" s="16">
        <v>0</v>
      </c>
      <c r="I103" s="16">
        <v>0</v>
      </c>
      <c r="J103" s="16">
        <v>0</v>
      </c>
      <c r="K103" s="16">
        <v>0</v>
      </c>
      <c r="L103" s="16">
        <v>0</v>
      </c>
      <c r="M103" s="16">
        <v>0</v>
      </c>
    </row>
    <row r="104" spans="1:19" x14ac:dyDescent="0.2">
      <c r="A104" s="18" t="s">
        <v>57</v>
      </c>
      <c r="B104" s="16">
        <v>0</v>
      </c>
      <c r="C104" s="16">
        <v>0</v>
      </c>
      <c r="D104" s="16">
        <v>0</v>
      </c>
      <c r="E104" s="16">
        <v>0</v>
      </c>
      <c r="F104" s="16">
        <v>0</v>
      </c>
      <c r="G104" s="16">
        <v>0</v>
      </c>
      <c r="H104" s="16">
        <v>0</v>
      </c>
      <c r="I104" s="16">
        <v>0</v>
      </c>
      <c r="J104" s="16">
        <v>0</v>
      </c>
      <c r="K104" s="16">
        <v>0</v>
      </c>
      <c r="L104" s="16">
        <v>0</v>
      </c>
      <c r="M104" s="16">
        <v>0</v>
      </c>
    </row>
    <row r="105" spans="1:19" ht="12" thickBot="1" x14ac:dyDescent="0.25">
      <c r="A105" s="12"/>
      <c r="C105" s="16"/>
      <c r="D105" s="16"/>
      <c r="E105" s="16"/>
      <c r="F105" s="16"/>
      <c r="G105" s="16"/>
      <c r="H105" s="16"/>
      <c r="I105" s="16"/>
      <c r="J105" s="16"/>
      <c r="K105" s="16"/>
      <c r="L105" s="16"/>
      <c r="M105" s="16"/>
    </row>
    <row r="106" spans="1:19" ht="12.75" thickTop="1" thickBot="1" x14ac:dyDescent="0.25">
      <c r="A106" s="94" t="s">
        <v>58</v>
      </c>
      <c r="B106" s="105">
        <f t="shared" ref="B106:M106" si="9">B96+B64</f>
        <v>492493088.54453278</v>
      </c>
      <c r="C106" s="105">
        <f t="shared" si="9"/>
        <v>498555153.19999993</v>
      </c>
      <c r="D106" s="105">
        <f t="shared" si="9"/>
        <v>493494813.65526122</v>
      </c>
      <c r="E106" s="105">
        <f t="shared" si="9"/>
        <v>508297665.46760172</v>
      </c>
      <c r="F106" s="105">
        <f t="shared" si="9"/>
        <v>515528178.55057287</v>
      </c>
      <c r="G106" s="105">
        <f t="shared" si="9"/>
        <v>521767782.73193789</v>
      </c>
      <c r="H106" s="105">
        <f t="shared" si="9"/>
        <v>541439055.62202191</v>
      </c>
      <c r="I106" s="105">
        <f t="shared" si="9"/>
        <v>530935220.52428359</v>
      </c>
      <c r="J106" s="105">
        <f t="shared" si="9"/>
        <v>544329816.47205877</v>
      </c>
      <c r="K106" s="105">
        <f t="shared" si="9"/>
        <v>532792897.0090524</v>
      </c>
      <c r="L106" s="105">
        <f t="shared" si="9"/>
        <v>540121479.74585438</v>
      </c>
      <c r="M106" s="105">
        <f t="shared" si="9"/>
        <v>534076693.88734293</v>
      </c>
    </row>
    <row r="107" spans="1:19" ht="12" thickBot="1" x14ac:dyDescent="0.25">
      <c r="A107" s="98" t="s">
        <v>63</v>
      </c>
      <c r="B107" s="107">
        <f t="shared" ref="B107:M107" si="10">B106/B55</f>
        <v>0.72866541305251409</v>
      </c>
      <c r="C107" s="107">
        <f t="shared" si="10"/>
        <v>0.72731365832277495</v>
      </c>
      <c r="D107" s="107">
        <f t="shared" si="10"/>
        <v>0.71640507332223591</v>
      </c>
      <c r="E107" s="107">
        <f t="shared" si="10"/>
        <v>0.71965994049600679</v>
      </c>
      <c r="F107" s="107">
        <f t="shared" si="10"/>
        <v>0.7135726577304593</v>
      </c>
      <c r="G107" s="107">
        <f t="shared" si="10"/>
        <v>0.70891361006495146</v>
      </c>
      <c r="H107" s="107">
        <f t="shared" si="10"/>
        <v>0.717889372054896</v>
      </c>
      <c r="I107" s="107">
        <f t="shared" si="10"/>
        <v>0.68527353845405303</v>
      </c>
      <c r="J107" s="107">
        <f t="shared" si="10"/>
        <v>0.67475491269939714</v>
      </c>
      <c r="K107" s="107">
        <f t="shared" si="10"/>
        <v>0.66827774159976594</v>
      </c>
      <c r="L107" s="107">
        <f t="shared" si="10"/>
        <v>0.66849328481968995</v>
      </c>
      <c r="M107" s="107">
        <f t="shared" si="10"/>
        <v>0.65437273747887836</v>
      </c>
    </row>
    <row r="108" spans="1:19" ht="12" thickTop="1" x14ac:dyDescent="0.2">
      <c r="A108" s="149" t="s">
        <v>71</v>
      </c>
      <c r="B108" s="149"/>
      <c r="C108" s="149"/>
    </row>
    <row r="109" spans="1:19" x14ac:dyDescent="0.2">
      <c r="C109" s="16"/>
      <c r="D109" s="16"/>
      <c r="E109" s="16"/>
      <c r="F109" s="16"/>
      <c r="G109" s="16"/>
      <c r="H109" s="16"/>
      <c r="I109" s="16"/>
      <c r="J109" s="16"/>
      <c r="K109" s="16"/>
      <c r="L109" s="16"/>
      <c r="M109" s="16"/>
    </row>
    <row r="110" spans="1:19" x14ac:dyDescent="0.2">
      <c r="C110" s="16"/>
      <c r="D110" s="16"/>
      <c r="E110" s="16"/>
      <c r="F110" s="16"/>
      <c r="G110" s="16"/>
      <c r="H110" s="16"/>
      <c r="I110" s="16"/>
      <c r="J110" s="16"/>
      <c r="K110" s="16"/>
      <c r="L110" s="16"/>
      <c r="M110" s="16"/>
    </row>
    <row r="111" spans="1:19" ht="13.5" thickBot="1" x14ac:dyDescent="0.25">
      <c r="A111" s="158" t="s">
        <v>4</v>
      </c>
      <c r="B111" s="158"/>
      <c r="C111" s="158"/>
      <c r="D111" s="158"/>
      <c r="E111" s="158"/>
      <c r="F111" s="158"/>
      <c r="G111" s="158"/>
      <c r="H111" s="158"/>
      <c r="I111" s="158"/>
      <c r="J111" s="158"/>
      <c r="K111" s="86"/>
      <c r="L111" s="86"/>
      <c r="M111" s="86"/>
      <c r="N111" s="86"/>
      <c r="O111" s="86"/>
      <c r="P111" s="86"/>
      <c r="Q111" s="86"/>
      <c r="R111" s="86"/>
      <c r="S111" s="86"/>
    </row>
    <row r="112" spans="1:19" ht="12" thickTop="1" x14ac:dyDescent="0.2">
      <c r="A112" s="43" t="s">
        <v>22</v>
      </c>
      <c r="B112" s="55">
        <v>2002</v>
      </c>
      <c r="C112" s="55">
        <v>2002</v>
      </c>
      <c r="D112" s="55">
        <v>2002</v>
      </c>
      <c r="E112" s="55">
        <v>2002</v>
      </c>
      <c r="F112" s="55">
        <v>2002</v>
      </c>
      <c r="G112" s="55">
        <v>2002</v>
      </c>
      <c r="H112" s="55">
        <v>2002</v>
      </c>
      <c r="I112" s="55">
        <v>2002</v>
      </c>
      <c r="J112" s="55">
        <v>2002</v>
      </c>
      <c r="K112" s="55">
        <v>2002</v>
      </c>
      <c r="L112" s="55">
        <v>2002</v>
      </c>
      <c r="M112" s="55">
        <v>2002</v>
      </c>
    </row>
    <row r="113" spans="1:13" ht="12" thickBot="1" x14ac:dyDescent="0.25">
      <c r="A113" s="114" t="s">
        <v>23</v>
      </c>
      <c r="B113" s="56" t="s">
        <v>8</v>
      </c>
      <c r="C113" s="56" t="s">
        <v>9</v>
      </c>
      <c r="D113" s="56" t="s">
        <v>10</v>
      </c>
      <c r="E113" s="56" t="s">
        <v>11</v>
      </c>
      <c r="F113" s="56" t="s">
        <v>12</v>
      </c>
      <c r="G113" s="56" t="s">
        <v>13</v>
      </c>
      <c r="H113" s="56" t="s">
        <v>14</v>
      </c>
      <c r="I113" s="56" t="s">
        <v>15</v>
      </c>
      <c r="J113" s="56" t="s">
        <v>77</v>
      </c>
      <c r="K113" s="56" t="s">
        <v>17</v>
      </c>
      <c r="L113" s="56" t="s">
        <v>18</v>
      </c>
      <c r="M113" s="56" t="s">
        <v>19</v>
      </c>
    </row>
    <row r="114" spans="1:13" ht="12" thickTop="1" x14ac:dyDescent="0.2">
      <c r="A114" s="38" t="s">
        <v>24</v>
      </c>
      <c r="B114" s="16">
        <f t="shared" ref="B114:K114" si="11">SUM(B116:B144)</f>
        <v>66630439.939480215</v>
      </c>
      <c r="C114" s="16">
        <f t="shared" si="11"/>
        <v>67043621.969999991</v>
      </c>
      <c r="D114" s="16">
        <f t="shared" si="11"/>
        <v>66957204.935280368</v>
      </c>
      <c r="E114" s="16">
        <f t="shared" si="11"/>
        <v>1720334.2387498938</v>
      </c>
      <c r="F114" s="16">
        <f t="shared" si="11"/>
        <v>4739.1294318850005</v>
      </c>
      <c r="G114" s="16">
        <f t="shared" si="11"/>
        <v>4767.903781166</v>
      </c>
      <c r="H114" s="16">
        <f t="shared" si="11"/>
        <v>4804.2687273269994</v>
      </c>
      <c r="I114" s="16">
        <f t="shared" si="11"/>
        <v>3865491.5162345879</v>
      </c>
      <c r="J114" s="16">
        <f t="shared" si="11"/>
        <v>3947115.5447091577</v>
      </c>
      <c r="K114" s="16">
        <f t="shared" si="11"/>
        <v>4736743.2845299244</v>
      </c>
      <c r="L114" s="16">
        <f>SUM(L116:L144)</f>
        <v>4741442.5256426595</v>
      </c>
      <c r="M114" s="16">
        <f>SUM(M116:M144)</f>
        <v>4824015.8539300002</v>
      </c>
    </row>
    <row r="115" spans="1:13" x14ac:dyDescent="0.2">
      <c r="A115" s="12"/>
      <c r="C115" s="16"/>
      <c r="D115" s="16"/>
      <c r="E115" s="16"/>
      <c r="F115" s="16"/>
      <c r="G115" s="16"/>
      <c r="H115" s="16"/>
      <c r="I115" s="16"/>
      <c r="J115" s="16"/>
      <c r="K115" s="16"/>
      <c r="L115" s="16"/>
      <c r="M115" s="16"/>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63939902.609999999</v>
      </c>
      <c r="C123" s="16">
        <v>64555741.469999999</v>
      </c>
      <c r="D123" s="16">
        <v>64655830.021559998</v>
      </c>
      <c r="E123" s="16">
        <v>0</v>
      </c>
      <c r="F123" s="16">
        <v>0</v>
      </c>
      <c r="G123" s="16">
        <v>0</v>
      </c>
      <c r="H123" s="16">
        <v>0</v>
      </c>
      <c r="I123" s="16">
        <v>0</v>
      </c>
      <c r="J123" s="16">
        <v>0</v>
      </c>
      <c r="K123" s="16">
        <v>0</v>
      </c>
      <c r="L123" s="16">
        <v>0</v>
      </c>
      <c r="M123" s="16">
        <v>0</v>
      </c>
    </row>
    <row r="124" spans="1:13" x14ac:dyDescent="0.2">
      <c r="A124" s="18" t="s">
        <v>32</v>
      </c>
      <c r="B124" s="16">
        <v>613785.5</v>
      </c>
      <c r="C124" s="16">
        <v>613376.91</v>
      </c>
      <c r="D124" s="16">
        <v>613607.72411000007</v>
      </c>
      <c r="E124" s="16">
        <v>0</v>
      </c>
      <c r="F124" s="16">
        <v>0</v>
      </c>
      <c r="G124" s="16">
        <v>0</v>
      </c>
      <c r="H124" s="16">
        <v>0</v>
      </c>
      <c r="I124" s="16">
        <v>3860650.68671</v>
      </c>
      <c r="J124" s="16">
        <v>3942242.7388647995</v>
      </c>
      <c r="K124" s="16">
        <v>4731832.7654499998</v>
      </c>
      <c r="L124" s="16">
        <v>4736494.6018000003</v>
      </c>
      <c r="M124" s="16">
        <v>4819026.6350300005</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2072138.2054147338</v>
      </c>
      <c r="C131" s="16">
        <v>1869863.87</v>
      </c>
      <c r="D131" s="16">
        <v>1683096.2759308314</v>
      </c>
      <c r="E131" s="16">
        <v>1715629.1104280839</v>
      </c>
      <c r="F131" s="16">
        <v>0</v>
      </c>
      <c r="G131" s="16">
        <v>0</v>
      </c>
      <c r="H131" s="16">
        <v>0</v>
      </c>
      <c r="I131" s="16">
        <v>0</v>
      </c>
      <c r="J131" s="16">
        <v>0</v>
      </c>
      <c r="K131" s="16">
        <v>0</v>
      </c>
      <c r="L131" s="16">
        <v>0</v>
      </c>
      <c r="M131" s="16">
        <v>0</v>
      </c>
    </row>
    <row r="132" spans="1:13" x14ac:dyDescent="0.2">
      <c r="A132" s="18" t="s">
        <v>39</v>
      </c>
      <c r="B132" s="16">
        <v>0</v>
      </c>
      <c r="C132" s="16">
        <v>0</v>
      </c>
      <c r="D132" s="16">
        <v>0</v>
      </c>
      <c r="E132" s="16">
        <v>0</v>
      </c>
      <c r="F132" s="16">
        <v>0</v>
      </c>
      <c r="G132" s="16">
        <v>0</v>
      </c>
      <c r="H132" s="16">
        <v>0</v>
      </c>
      <c r="I132" s="16">
        <v>0</v>
      </c>
      <c r="J132" s="16">
        <v>0</v>
      </c>
      <c r="K132" s="16">
        <v>0</v>
      </c>
      <c r="L132" s="16">
        <v>0</v>
      </c>
      <c r="M132" s="16">
        <v>0</v>
      </c>
    </row>
    <row r="133" spans="1:13" x14ac:dyDescent="0.2">
      <c r="A133" s="18" t="s">
        <v>40</v>
      </c>
      <c r="B133" s="16">
        <v>0</v>
      </c>
      <c r="C133" s="16">
        <v>0</v>
      </c>
      <c r="D133" s="16">
        <v>0</v>
      </c>
      <c r="E133" s="16">
        <v>0</v>
      </c>
      <c r="F133" s="16">
        <v>0</v>
      </c>
      <c r="G133" s="16">
        <v>0</v>
      </c>
      <c r="H133" s="16">
        <v>0</v>
      </c>
      <c r="I133" s="16">
        <v>0</v>
      </c>
      <c r="J133" s="16">
        <v>0</v>
      </c>
      <c r="K133" s="16">
        <v>0</v>
      </c>
      <c r="L133" s="16">
        <v>0</v>
      </c>
      <c r="M133" s="16">
        <v>0</v>
      </c>
    </row>
    <row r="134" spans="1:13" x14ac:dyDescent="0.2">
      <c r="A134" s="18" t="s">
        <v>41</v>
      </c>
      <c r="B134" s="16">
        <v>0</v>
      </c>
      <c r="C134" s="16">
        <v>0</v>
      </c>
      <c r="D134" s="16">
        <v>0</v>
      </c>
      <c r="E134" s="16">
        <v>0</v>
      </c>
      <c r="F134" s="16">
        <v>0</v>
      </c>
      <c r="G134" s="16">
        <v>0</v>
      </c>
      <c r="H134" s="16">
        <v>0</v>
      </c>
      <c r="I134" s="16">
        <v>0</v>
      </c>
      <c r="J134" s="16">
        <v>0</v>
      </c>
      <c r="K134" s="16">
        <v>0</v>
      </c>
      <c r="L134" s="16">
        <v>0</v>
      </c>
      <c r="M134" s="16">
        <v>0</v>
      </c>
    </row>
    <row r="135" spans="1:13" x14ac:dyDescent="0.2">
      <c r="A135" s="18" t="s">
        <v>42</v>
      </c>
      <c r="B135" s="16">
        <v>0</v>
      </c>
      <c r="C135" s="16">
        <v>0</v>
      </c>
      <c r="D135" s="16">
        <v>0</v>
      </c>
      <c r="E135" s="16">
        <v>0</v>
      </c>
      <c r="F135" s="16">
        <v>0</v>
      </c>
      <c r="G135" s="16">
        <v>0</v>
      </c>
      <c r="H135" s="16">
        <v>0</v>
      </c>
      <c r="I135" s="16">
        <v>0</v>
      </c>
      <c r="J135" s="16">
        <v>0</v>
      </c>
      <c r="K135" s="16">
        <v>0</v>
      </c>
      <c r="L135" s="16">
        <v>0</v>
      </c>
      <c r="M135" s="16">
        <v>0</v>
      </c>
    </row>
    <row r="136" spans="1:13" x14ac:dyDescent="0.2">
      <c r="A136" s="18" t="s">
        <v>43</v>
      </c>
      <c r="B136" s="16">
        <v>0</v>
      </c>
      <c r="C136" s="16">
        <v>0</v>
      </c>
      <c r="D136" s="16">
        <v>0</v>
      </c>
      <c r="E136" s="16">
        <v>0</v>
      </c>
      <c r="F136" s="16">
        <v>0</v>
      </c>
      <c r="G136" s="16">
        <v>0</v>
      </c>
      <c r="H136" s="16">
        <v>0</v>
      </c>
      <c r="I136" s="16">
        <v>0</v>
      </c>
      <c r="J136" s="16">
        <v>0</v>
      </c>
      <c r="K136" s="16">
        <v>0</v>
      </c>
      <c r="L136" s="16">
        <v>0</v>
      </c>
      <c r="M136" s="16">
        <v>0</v>
      </c>
    </row>
    <row r="137" spans="1:13" x14ac:dyDescent="0.2">
      <c r="A137" s="18" t="s">
        <v>44</v>
      </c>
      <c r="B137" s="16">
        <v>0</v>
      </c>
      <c r="C137" s="16">
        <v>0</v>
      </c>
      <c r="D137" s="16">
        <v>0</v>
      </c>
      <c r="E137" s="16">
        <v>0</v>
      </c>
      <c r="F137" s="16">
        <v>0</v>
      </c>
      <c r="G137" s="16">
        <v>0</v>
      </c>
      <c r="H137" s="16">
        <v>0</v>
      </c>
      <c r="I137" s="16">
        <v>0</v>
      </c>
      <c r="J137" s="16">
        <v>0</v>
      </c>
      <c r="K137" s="16">
        <v>0</v>
      </c>
      <c r="L137" s="16">
        <v>0</v>
      </c>
      <c r="M137" s="16">
        <v>0</v>
      </c>
    </row>
    <row r="138" spans="1:13" x14ac:dyDescent="0.2">
      <c r="A138" s="18" t="s">
        <v>45</v>
      </c>
      <c r="B138" s="16">
        <v>0</v>
      </c>
      <c r="C138" s="16">
        <v>0</v>
      </c>
      <c r="D138" s="16">
        <v>0</v>
      </c>
      <c r="E138" s="16">
        <v>0</v>
      </c>
      <c r="F138" s="16">
        <v>0</v>
      </c>
      <c r="G138" s="16">
        <v>0</v>
      </c>
      <c r="H138" s="16">
        <v>0</v>
      </c>
      <c r="I138" s="16">
        <v>0</v>
      </c>
      <c r="J138" s="16">
        <v>0</v>
      </c>
      <c r="K138" s="16">
        <v>0</v>
      </c>
      <c r="L138" s="16">
        <v>0</v>
      </c>
      <c r="M138" s="16">
        <v>0</v>
      </c>
    </row>
    <row r="139" spans="1:13" x14ac:dyDescent="0.2">
      <c r="A139" s="18" t="s">
        <v>46</v>
      </c>
      <c r="B139" s="16">
        <v>0</v>
      </c>
      <c r="C139" s="16">
        <v>0</v>
      </c>
      <c r="D139" s="16">
        <v>0</v>
      </c>
      <c r="E139" s="16">
        <v>0</v>
      </c>
      <c r="F139" s="16">
        <v>0</v>
      </c>
      <c r="G139" s="16">
        <v>0</v>
      </c>
      <c r="H139" s="16">
        <v>0</v>
      </c>
      <c r="I139" s="16">
        <v>0</v>
      </c>
      <c r="J139" s="16">
        <v>0</v>
      </c>
      <c r="K139" s="16">
        <v>0</v>
      </c>
      <c r="L139" s="16">
        <v>0</v>
      </c>
      <c r="M139" s="16">
        <v>0</v>
      </c>
    </row>
    <row r="140" spans="1:13" x14ac:dyDescent="0.2">
      <c r="A140" s="18" t="s">
        <v>47</v>
      </c>
      <c r="B140" s="16">
        <v>4613.6240654829999</v>
      </c>
      <c r="C140" s="16">
        <v>4639.72</v>
      </c>
      <c r="D140" s="16">
        <v>4670.9136795370005</v>
      </c>
      <c r="E140" s="16">
        <v>4705.1283218100007</v>
      </c>
      <c r="F140" s="16">
        <v>4739.1294318850005</v>
      </c>
      <c r="G140" s="16">
        <v>4767.903781166</v>
      </c>
      <c r="H140" s="16">
        <v>4804.2687273269994</v>
      </c>
      <c r="I140" s="16">
        <v>4840.8295245879999</v>
      </c>
      <c r="J140" s="16">
        <v>4872.8058443580012</v>
      </c>
      <c r="K140" s="16">
        <v>4910.5190799249995</v>
      </c>
      <c r="L140" s="16">
        <v>4947.923842659</v>
      </c>
      <c r="M140" s="16">
        <v>4989.2189000000008</v>
      </c>
    </row>
    <row r="141" spans="1:13" x14ac:dyDescent="0.2">
      <c r="A141" s="18" t="s">
        <v>48</v>
      </c>
      <c r="B141" s="16">
        <v>0</v>
      </c>
      <c r="C141" s="16">
        <v>0</v>
      </c>
      <c r="D141" s="16">
        <v>0</v>
      </c>
      <c r="E141" s="16">
        <v>0</v>
      </c>
      <c r="F141" s="16">
        <v>0</v>
      </c>
      <c r="G141" s="16">
        <v>0</v>
      </c>
      <c r="H141" s="16">
        <v>0</v>
      </c>
      <c r="I141" s="16">
        <v>0</v>
      </c>
      <c r="J141" s="16">
        <v>0</v>
      </c>
      <c r="K141" s="16">
        <v>0</v>
      </c>
      <c r="L141" s="16">
        <v>0</v>
      </c>
      <c r="M141" s="16">
        <v>0</v>
      </c>
    </row>
    <row r="142" spans="1:13" x14ac:dyDescent="0.2">
      <c r="A142" s="18" t="s">
        <v>49</v>
      </c>
      <c r="B142" s="16">
        <v>0</v>
      </c>
      <c r="C142" s="16">
        <v>0</v>
      </c>
      <c r="D142" s="16">
        <v>0</v>
      </c>
      <c r="E142" s="16">
        <v>0</v>
      </c>
      <c r="F142" s="16">
        <v>0</v>
      </c>
      <c r="G142" s="16">
        <v>0</v>
      </c>
      <c r="H142" s="16">
        <v>0</v>
      </c>
      <c r="I142" s="16">
        <v>0</v>
      </c>
      <c r="J142" s="16">
        <v>0</v>
      </c>
      <c r="K142" s="16">
        <v>0</v>
      </c>
      <c r="L142" s="16">
        <v>0</v>
      </c>
      <c r="M142" s="16">
        <v>0</v>
      </c>
    </row>
    <row r="143" spans="1:13" x14ac:dyDescent="0.2">
      <c r="A143" s="18" t="s">
        <v>50</v>
      </c>
      <c r="B143" s="16">
        <v>0</v>
      </c>
      <c r="C143" s="16">
        <v>0</v>
      </c>
      <c r="D143" s="16">
        <v>0</v>
      </c>
      <c r="E143" s="16">
        <v>0</v>
      </c>
      <c r="F143" s="16">
        <v>0</v>
      </c>
      <c r="G143" s="16">
        <v>0</v>
      </c>
      <c r="H143" s="16">
        <v>0</v>
      </c>
      <c r="I143" s="16">
        <v>0</v>
      </c>
      <c r="J143" s="16">
        <v>0</v>
      </c>
      <c r="K143" s="16">
        <v>0</v>
      </c>
      <c r="L143" s="16">
        <v>0</v>
      </c>
      <c r="M143" s="16">
        <v>0</v>
      </c>
    </row>
    <row r="144" spans="1:13" x14ac:dyDescent="0.2">
      <c r="A144" s="18" t="s">
        <v>51</v>
      </c>
      <c r="B144" s="16">
        <v>0</v>
      </c>
      <c r="C144" s="16">
        <v>0</v>
      </c>
      <c r="D144" s="16">
        <v>0</v>
      </c>
      <c r="E144" s="16">
        <v>0</v>
      </c>
      <c r="F144" s="16">
        <v>0</v>
      </c>
      <c r="G144" s="16">
        <v>0</v>
      </c>
      <c r="H144" s="16">
        <v>0</v>
      </c>
      <c r="I144" s="16">
        <v>0</v>
      </c>
      <c r="J144" s="16">
        <v>0</v>
      </c>
      <c r="K144" s="16">
        <v>0</v>
      </c>
      <c r="L144" s="16">
        <v>0</v>
      </c>
      <c r="M144" s="16">
        <v>0</v>
      </c>
    </row>
    <row r="145" spans="1:13" x14ac:dyDescent="0.2">
      <c r="A145" s="12"/>
      <c r="B145" s="16">
        <v>0</v>
      </c>
      <c r="C145" s="16">
        <v>0</v>
      </c>
      <c r="D145" s="16">
        <v>0</v>
      </c>
      <c r="E145" s="16">
        <v>0</v>
      </c>
      <c r="F145" s="16">
        <v>0</v>
      </c>
      <c r="G145" s="16">
        <v>0</v>
      </c>
      <c r="H145" s="16">
        <v>0</v>
      </c>
      <c r="I145" s="16">
        <v>0</v>
      </c>
      <c r="J145" s="16">
        <v>0</v>
      </c>
      <c r="K145" s="16">
        <v>0</v>
      </c>
      <c r="L145" s="16">
        <v>0</v>
      </c>
      <c r="M145" s="16">
        <v>0</v>
      </c>
    </row>
    <row r="146" spans="1:13" x14ac:dyDescent="0.2">
      <c r="A146" s="18" t="s">
        <v>52</v>
      </c>
      <c r="B146" s="16">
        <f t="shared" ref="B146:K146" si="12">SUM(B148:B155)</f>
        <v>116760189.50479302</v>
      </c>
      <c r="C146" s="16">
        <f t="shared" si="12"/>
        <v>119875981.84</v>
      </c>
      <c r="D146" s="16">
        <f t="shared" si="12"/>
        <v>128396835.26631731</v>
      </c>
      <c r="E146" s="16">
        <f t="shared" si="12"/>
        <v>196284570.7924251</v>
      </c>
      <c r="F146" s="16">
        <f t="shared" si="12"/>
        <v>206927749.73153362</v>
      </c>
      <c r="G146" s="16">
        <f t="shared" si="12"/>
        <v>214237839.52186131</v>
      </c>
      <c r="H146" s="16">
        <f t="shared" si="12"/>
        <v>212765739.38525015</v>
      </c>
      <c r="I146" s="16">
        <f t="shared" si="12"/>
        <v>239977811.76188946</v>
      </c>
      <c r="J146" s="16">
        <f t="shared" si="12"/>
        <v>258430520.16677371</v>
      </c>
      <c r="K146" s="16">
        <f t="shared" si="12"/>
        <v>259733030.36430722</v>
      </c>
      <c r="L146" s="16">
        <f>SUM(L148:L155)</f>
        <v>263105522.60456604</v>
      </c>
      <c r="M146" s="16">
        <f>SUM(M148:M155)</f>
        <v>277265159.18687999</v>
      </c>
    </row>
    <row r="147" spans="1:13" x14ac:dyDescent="0.2">
      <c r="A147" s="12"/>
      <c r="C147" s="16"/>
      <c r="D147" s="16"/>
      <c r="E147" s="16"/>
      <c r="F147" s="16"/>
      <c r="G147" s="16"/>
      <c r="H147" s="16"/>
      <c r="I147" s="16"/>
      <c r="J147" s="16"/>
      <c r="K147" s="16"/>
      <c r="L147" s="16"/>
      <c r="M147" s="16"/>
    </row>
    <row r="148" spans="1:13" x14ac:dyDescent="0.2">
      <c r="A148" s="18" t="s">
        <v>53</v>
      </c>
      <c r="B148" s="16">
        <v>0</v>
      </c>
      <c r="C148" s="16">
        <v>0</v>
      </c>
      <c r="D148" s="16">
        <v>0</v>
      </c>
      <c r="E148" s="16">
        <v>0</v>
      </c>
      <c r="F148" s="16">
        <v>0</v>
      </c>
      <c r="G148" s="16">
        <v>0</v>
      </c>
      <c r="H148" s="16">
        <v>0</v>
      </c>
      <c r="I148" s="16">
        <v>0</v>
      </c>
      <c r="J148" s="16">
        <v>0</v>
      </c>
      <c r="K148" s="16">
        <v>0</v>
      </c>
      <c r="L148" s="16">
        <v>0</v>
      </c>
      <c r="M148" s="16">
        <v>0</v>
      </c>
    </row>
    <row r="149" spans="1:13" x14ac:dyDescent="0.2">
      <c r="A149" s="18" t="s">
        <v>1</v>
      </c>
      <c r="B149" s="16">
        <v>47217457.072219998</v>
      </c>
      <c r="C149" s="16">
        <v>47810899.590000004</v>
      </c>
      <c r="D149" s="16">
        <v>53093837.18265</v>
      </c>
      <c r="E149" s="16">
        <v>54751079</v>
      </c>
      <c r="F149" s="16">
        <v>57791474.458790004</v>
      </c>
      <c r="G149" s="16">
        <v>57637537.715429999</v>
      </c>
      <c r="H149" s="16">
        <v>62017320.606170006</v>
      </c>
      <c r="I149" s="16">
        <v>101613329.49981803</v>
      </c>
      <c r="J149" s="16">
        <v>102733800.77664001</v>
      </c>
      <c r="K149" s="16">
        <v>106059886.81760001</v>
      </c>
      <c r="L149" s="16">
        <v>121600743.81044</v>
      </c>
      <c r="M149" s="16">
        <v>141438068.73376</v>
      </c>
    </row>
    <row r="150" spans="1:13" x14ac:dyDescent="0.2">
      <c r="A150" s="18" t="s">
        <v>0</v>
      </c>
      <c r="B150" s="16">
        <v>25193767.263</v>
      </c>
      <c r="C150" s="16">
        <v>21400845.890000001</v>
      </c>
      <c r="D150" s="16">
        <v>24847981.0405</v>
      </c>
      <c r="E150" s="16">
        <v>54442485.767999999</v>
      </c>
      <c r="F150" s="16">
        <v>55520990.460950002</v>
      </c>
      <c r="G150" s="16">
        <v>57109361.030669995</v>
      </c>
      <c r="H150" s="16">
        <v>63100001.26856</v>
      </c>
      <c r="I150" s="16">
        <v>62333987.784566179</v>
      </c>
      <c r="J150" s="16">
        <v>65048563.323520005</v>
      </c>
      <c r="K150" s="16">
        <v>68406483.394710004</v>
      </c>
      <c r="L150" s="16">
        <v>57491784.601180002</v>
      </c>
      <c r="M150" s="16">
        <v>45724989.234349996</v>
      </c>
    </row>
    <row r="151" spans="1:13" x14ac:dyDescent="0.2">
      <c r="A151" s="18" t="s">
        <v>54</v>
      </c>
      <c r="B151" s="16">
        <v>0</v>
      </c>
      <c r="C151" s="16">
        <v>0</v>
      </c>
      <c r="D151" s="16">
        <v>0</v>
      </c>
      <c r="E151" s="16">
        <v>0</v>
      </c>
      <c r="F151" s="16">
        <v>0</v>
      </c>
      <c r="G151" s="16">
        <v>0</v>
      </c>
      <c r="H151" s="16">
        <v>0</v>
      </c>
      <c r="I151" s="16">
        <v>0</v>
      </c>
      <c r="J151" s="16">
        <v>0</v>
      </c>
      <c r="K151" s="16">
        <v>0</v>
      </c>
      <c r="L151" s="16">
        <v>0</v>
      </c>
      <c r="M151" s="16">
        <v>0</v>
      </c>
    </row>
    <row r="152" spans="1:13" x14ac:dyDescent="0.2">
      <c r="A152" s="18" t="s">
        <v>55</v>
      </c>
      <c r="B152" s="16">
        <v>44348965.169573031</v>
      </c>
      <c r="C152" s="16">
        <v>50664236.359999999</v>
      </c>
      <c r="D152" s="16">
        <v>50455017.043167301</v>
      </c>
      <c r="E152" s="16">
        <v>87091006.024425104</v>
      </c>
      <c r="F152" s="16">
        <v>93615284.81179361</v>
      </c>
      <c r="G152" s="16">
        <v>99490940.775761321</v>
      </c>
      <c r="H152" s="16">
        <v>87648417.510520145</v>
      </c>
      <c r="I152" s="16">
        <v>76030494.477505252</v>
      </c>
      <c r="J152" s="16">
        <v>90648156.066613704</v>
      </c>
      <c r="K152" s="16">
        <v>85266660.151997194</v>
      </c>
      <c r="L152" s="16">
        <v>84012994.192946032</v>
      </c>
      <c r="M152" s="16">
        <v>90102101.218769997</v>
      </c>
    </row>
    <row r="153" spans="1:13" x14ac:dyDescent="0.2">
      <c r="A153" s="18" t="s">
        <v>56</v>
      </c>
      <c r="C153" s="16"/>
      <c r="D153" s="16"/>
      <c r="E153" s="16"/>
      <c r="F153" s="16"/>
      <c r="G153" s="16"/>
      <c r="H153" s="16"/>
      <c r="I153" s="16"/>
      <c r="J153" s="16"/>
      <c r="K153" s="16"/>
      <c r="L153" s="16"/>
      <c r="M153" s="16"/>
    </row>
    <row r="154" spans="1:13" x14ac:dyDescent="0.2">
      <c r="A154" s="18" t="s">
        <v>57</v>
      </c>
      <c r="C154" s="16"/>
      <c r="D154" s="16"/>
      <c r="E154" s="16"/>
      <c r="F154" s="16"/>
      <c r="G154" s="16"/>
      <c r="H154" s="16"/>
      <c r="I154" s="16"/>
      <c r="J154" s="16"/>
      <c r="K154" s="16"/>
      <c r="L154" s="16"/>
      <c r="M154" s="16"/>
    </row>
    <row r="155" spans="1:13" ht="12" thickBot="1" x14ac:dyDescent="0.25">
      <c r="A155" s="12"/>
      <c r="C155" s="16"/>
      <c r="D155" s="16"/>
      <c r="E155" s="16"/>
      <c r="F155" s="16"/>
      <c r="G155" s="16"/>
      <c r="H155" s="16"/>
      <c r="I155" s="16"/>
      <c r="J155" s="16"/>
      <c r="K155" s="16"/>
      <c r="L155" s="16"/>
      <c r="M155" s="16"/>
    </row>
    <row r="156" spans="1:13" ht="12.75" thickTop="1" thickBot="1" x14ac:dyDescent="0.25">
      <c r="A156" s="94" t="s">
        <v>58</v>
      </c>
      <c r="B156" s="105">
        <f t="shared" ref="B156:K156" si="13">B146+B114</f>
        <v>183390629.44427323</v>
      </c>
      <c r="C156" s="105">
        <f t="shared" si="13"/>
        <v>186919603.81</v>
      </c>
      <c r="D156" s="105">
        <f t="shared" si="13"/>
        <v>195354040.20159769</v>
      </c>
      <c r="E156" s="105">
        <f t="shared" si="13"/>
        <v>198004905.03117499</v>
      </c>
      <c r="F156" s="105">
        <f t="shared" si="13"/>
        <v>206932488.86096549</v>
      </c>
      <c r="G156" s="105">
        <f t="shared" si="13"/>
        <v>214242607.42564249</v>
      </c>
      <c r="H156" s="105">
        <f t="shared" si="13"/>
        <v>212770543.65397748</v>
      </c>
      <c r="I156" s="105">
        <f t="shared" si="13"/>
        <v>243843303.27812403</v>
      </c>
      <c r="J156" s="105">
        <f t="shared" si="13"/>
        <v>262377635.71148285</v>
      </c>
      <c r="K156" s="105">
        <f t="shared" si="13"/>
        <v>264469773.64883715</v>
      </c>
      <c r="L156" s="105">
        <f>L146+L114</f>
        <v>267846965.1302087</v>
      </c>
      <c r="M156" s="105">
        <f>M146+M114</f>
        <v>282089175.04080999</v>
      </c>
    </row>
    <row r="157" spans="1:13" ht="12" thickBot="1" x14ac:dyDescent="0.25">
      <c r="A157" s="98" t="s">
        <v>64</v>
      </c>
      <c r="B157" s="107">
        <f t="shared" ref="B157:M157" si="14">B156/B55</f>
        <v>0.27133458694596202</v>
      </c>
      <c r="C157" s="107">
        <f t="shared" si="14"/>
        <v>0.27268634169499306</v>
      </c>
      <c r="D157" s="107">
        <f t="shared" si="14"/>
        <v>0.28359492667776398</v>
      </c>
      <c r="E157" s="107">
        <f t="shared" si="14"/>
        <v>0.28034006027071828</v>
      </c>
      <c r="F157" s="107">
        <f t="shared" si="14"/>
        <v>0.2864273422695407</v>
      </c>
      <c r="G157" s="107">
        <f t="shared" si="14"/>
        <v>0.29108638993502139</v>
      </c>
      <c r="H157" s="107">
        <f t="shared" si="14"/>
        <v>0.28211062794510411</v>
      </c>
      <c r="I157" s="107">
        <f t="shared" si="14"/>
        <v>0.31472646154594702</v>
      </c>
      <c r="J157" s="107">
        <f t="shared" si="14"/>
        <v>0.32524508730060281</v>
      </c>
      <c r="K157" s="107">
        <f t="shared" si="14"/>
        <v>0.33172225840023412</v>
      </c>
      <c r="L157" s="107">
        <f t="shared" si="14"/>
        <v>0.33150671518031299</v>
      </c>
      <c r="M157" s="107">
        <f t="shared" si="14"/>
        <v>0.34562726252112147</v>
      </c>
    </row>
    <row r="158" spans="1:13" ht="12" thickTop="1" x14ac:dyDescent="0.2">
      <c r="A158" s="149" t="s">
        <v>71</v>
      </c>
      <c r="B158" s="149"/>
      <c r="C158" s="149"/>
    </row>
    <row r="161" spans="3:13" x14ac:dyDescent="0.2">
      <c r="C161" s="16"/>
      <c r="D161" s="16"/>
      <c r="E161" s="16"/>
      <c r="F161" s="16"/>
      <c r="G161" s="16"/>
      <c r="H161" s="16"/>
      <c r="I161" s="16"/>
      <c r="J161" s="16"/>
      <c r="K161" s="16"/>
      <c r="L161" s="16"/>
      <c r="M161" s="16"/>
    </row>
    <row r="162" spans="3:13" x14ac:dyDescent="0.2">
      <c r="C162" s="16"/>
      <c r="D162" s="16"/>
      <c r="E162" s="16"/>
      <c r="F162" s="16"/>
      <c r="G162" s="16"/>
      <c r="H162" s="16"/>
      <c r="I162" s="16"/>
      <c r="J162" s="16"/>
      <c r="K162" s="16"/>
      <c r="L162" s="16"/>
      <c r="M162" s="16"/>
    </row>
    <row r="163" spans="3:13" x14ac:dyDescent="0.2">
      <c r="C163" s="16"/>
      <c r="D163" s="16"/>
      <c r="E163" s="16"/>
      <c r="F163" s="16"/>
      <c r="G163" s="16"/>
      <c r="H163" s="16"/>
      <c r="I163" s="16"/>
      <c r="J163" s="16"/>
      <c r="K163" s="16"/>
      <c r="L163" s="16"/>
      <c r="M163" s="16"/>
    </row>
    <row r="164" spans="3:13" x14ac:dyDescent="0.2">
      <c r="C164" s="16"/>
      <c r="D164" s="16"/>
      <c r="E164" s="16"/>
      <c r="F164" s="16"/>
      <c r="G164" s="16"/>
      <c r="H164" s="16"/>
      <c r="I164" s="16"/>
      <c r="J164" s="16"/>
      <c r="K164" s="16"/>
      <c r="L164" s="16"/>
      <c r="M164" s="16"/>
    </row>
    <row r="165" spans="3:13" x14ac:dyDescent="0.2">
      <c r="C165" s="16"/>
      <c r="D165" s="16"/>
      <c r="E165" s="16"/>
      <c r="F165" s="16"/>
      <c r="G165" s="16"/>
      <c r="H165" s="16"/>
      <c r="I165" s="16"/>
      <c r="J165" s="16"/>
      <c r="K165" s="16"/>
      <c r="L165" s="16"/>
      <c r="M165" s="16"/>
    </row>
    <row r="166" spans="3:13" x14ac:dyDescent="0.2">
      <c r="C166" s="16"/>
      <c r="D166" s="16"/>
      <c r="E166" s="16"/>
      <c r="F166" s="16"/>
      <c r="G166" s="16"/>
      <c r="H166" s="16"/>
      <c r="I166" s="16"/>
      <c r="J166" s="16"/>
      <c r="K166" s="16"/>
      <c r="L166" s="16"/>
      <c r="M166" s="16"/>
    </row>
    <row r="167" spans="3:13" x14ac:dyDescent="0.2">
      <c r="C167" s="16"/>
      <c r="D167" s="16"/>
      <c r="E167" s="16"/>
      <c r="F167" s="16"/>
      <c r="G167" s="16"/>
      <c r="H167" s="16"/>
      <c r="I167" s="16"/>
      <c r="J167" s="16"/>
      <c r="K167" s="16"/>
      <c r="L167" s="16"/>
      <c r="M167" s="16"/>
    </row>
    <row r="168" spans="3:13" x14ac:dyDescent="0.2">
      <c r="C168" s="16"/>
      <c r="D168" s="16"/>
      <c r="E168" s="16"/>
      <c r="F168" s="16"/>
      <c r="G168" s="16"/>
      <c r="H168" s="16"/>
      <c r="I168" s="16"/>
      <c r="J168" s="16"/>
      <c r="K168" s="16"/>
      <c r="L168" s="16"/>
      <c r="M168" s="16"/>
    </row>
    <row r="169" spans="3:13" x14ac:dyDescent="0.2">
      <c r="C169" s="16"/>
      <c r="D169" s="16"/>
      <c r="E169" s="16"/>
      <c r="F169" s="16"/>
      <c r="G169" s="16"/>
      <c r="H169" s="16"/>
      <c r="I169" s="16"/>
      <c r="J169" s="16"/>
      <c r="K169" s="16"/>
      <c r="L169" s="16"/>
      <c r="M169" s="16"/>
    </row>
    <row r="170" spans="3:13" x14ac:dyDescent="0.2">
      <c r="C170" s="16"/>
      <c r="D170" s="16"/>
      <c r="E170" s="16"/>
      <c r="F170" s="16"/>
      <c r="G170" s="16"/>
      <c r="H170" s="16"/>
      <c r="I170" s="16"/>
      <c r="J170" s="16"/>
      <c r="K170" s="16"/>
      <c r="L170" s="16"/>
      <c r="M170" s="16"/>
    </row>
    <row r="171" spans="3:13" x14ac:dyDescent="0.2">
      <c r="C171" s="16"/>
      <c r="D171" s="16"/>
      <c r="E171" s="16"/>
      <c r="F171" s="16"/>
      <c r="G171" s="16"/>
      <c r="H171" s="16"/>
      <c r="I171" s="16"/>
      <c r="J171" s="16"/>
      <c r="K171" s="16"/>
      <c r="L171" s="16"/>
      <c r="M171" s="16"/>
    </row>
    <row r="172" spans="3:13" x14ac:dyDescent="0.2">
      <c r="C172" s="21"/>
      <c r="D172" s="21"/>
      <c r="E172" s="21"/>
      <c r="F172" s="21"/>
      <c r="G172" s="21"/>
      <c r="H172" s="21"/>
      <c r="I172" s="21"/>
      <c r="J172" s="21"/>
      <c r="K172" s="21"/>
      <c r="L172" s="21"/>
      <c r="M172" s="21"/>
    </row>
  </sheetData>
  <mergeCells count="6">
    <mergeCell ref="A158:C158"/>
    <mergeCell ref="A111:J111"/>
    <mergeCell ref="A61:J61"/>
    <mergeCell ref="A10:J10"/>
    <mergeCell ref="A58:C58"/>
    <mergeCell ref="A108:C108"/>
  </mergeCells>
  <phoneticPr fontId="7" type="noConversion"/>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J172"/>
  <sheetViews>
    <sheetView workbookViewId="0">
      <selection activeCell="B1" sqref="B1:D2"/>
    </sheetView>
  </sheetViews>
  <sheetFormatPr defaultRowHeight="11.25" x14ac:dyDescent="0.2"/>
  <cols>
    <col min="1" max="1" width="28" style="17" customWidth="1"/>
    <col min="2" max="3" width="12.85546875" style="16" bestFit="1" customWidth="1"/>
    <col min="4" max="5" width="12.85546875" style="17" bestFit="1" customWidth="1"/>
    <col min="6" max="6" width="14.28515625" style="17" bestFit="1" customWidth="1"/>
    <col min="7" max="9" width="12.85546875" style="17" bestFit="1" customWidth="1"/>
    <col min="10" max="13" width="14" style="17" customWidth="1"/>
    <col min="14" max="16384" width="9.140625" style="17"/>
  </cols>
  <sheetData>
    <row r="1" spans="1:36" ht="26.25" x14ac:dyDescent="0.4">
      <c r="A1" s="31" t="s">
        <v>74</v>
      </c>
      <c r="B1" s="32" t="s">
        <v>72</v>
      </c>
      <c r="C1" s="33"/>
      <c r="D1" s="34"/>
      <c r="E1"/>
    </row>
    <row r="2" spans="1:36" ht="12.75" x14ac:dyDescent="0.2">
      <c r="A2" s="32"/>
      <c r="B2" s="33"/>
      <c r="C2" s="33"/>
      <c r="D2" s="34"/>
      <c r="E2"/>
    </row>
    <row r="3" spans="1:36" ht="12.75" x14ac:dyDescent="0.2">
      <c r="A3" s="36" t="s">
        <v>75</v>
      </c>
      <c r="B3" s="28"/>
      <c r="C3" s="28"/>
      <c r="D3" s="37"/>
      <c r="E3"/>
    </row>
    <row r="4" spans="1:36" ht="12.75" x14ac:dyDescent="0.2">
      <c r="A4" s="36" t="s">
        <v>76</v>
      </c>
      <c r="B4" s="28"/>
      <c r="C4" s="28"/>
      <c r="D4" s="37"/>
      <c r="E4"/>
    </row>
    <row r="6" spans="1:36" ht="12.75" x14ac:dyDescent="0.2">
      <c r="A6" s="28" t="s">
        <v>73</v>
      </c>
      <c r="B6" s="28"/>
      <c r="C6" s="28"/>
      <c r="D6" s="28"/>
      <c r="E6" s="28"/>
    </row>
    <row r="7" spans="1:36" ht="12.75" x14ac:dyDescent="0.2">
      <c r="A7" s="28" t="s">
        <v>101</v>
      </c>
      <c r="B7" s="28"/>
      <c r="C7" s="28"/>
      <c r="D7" s="28"/>
      <c r="E7" s="28"/>
    </row>
    <row r="8" spans="1:36" x14ac:dyDescent="0.2">
      <c r="A8" s="123" t="s">
        <v>100</v>
      </c>
      <c r="B8" s="123"/>
      <c r="C8" s="123"/>
      <c r="D8" s="123"/>
      <c r="E8" s="123"/>
    </row>
    <row r="9" spans="1:36" ht="12.75" x14ac:dyDescent="0.2">
      <c r="A9" s="53" t="s">
        <v>59</v>
      </c>
    </row>
    <row r="10" spans="1:36" ht="13.5" thickBot="1" x14ac:dyDescent="0.25">
      <c r="A10" s="155" t="s">
        <v>2</v>
      </c>
      <c r="B10" s="155"/>
      <c r="C10" s="154"/>
      <c r="D10" s="154"/>
      <c r="E10" s="154"/>
      <c r="F10" s="154"/>
      <c r="G10" s="154"/>
      <c r="H10" s="154"/>
      <c r="I10" s="154"/>
      <c r="J10" s="154"/>
      <c r="K10" s="88"/>
      <c r="L10" s="88"/>
      <c r="M10" s="88"/>
      <c r="N10" s="88"/>
      <c r="O10" s="88"/>
      <c r="P10" s="88"/>
      <c r="Q10" s="88"/>
      <c r="R10" s="88"/>
    </row>
    <row r="11" spans="1:36" s="15" customFormat="1" ht="12" thickTop="1" x14ac:dyDescent="0.2">
      <c r="A11" s="43" t="s">
        <v>22</v>
      </c>
      <c r="B11" s="42">
        <v>2003</v>
      </c>
      <c r="C11" s="42">
        <v>2003</v>
      </c>
      <c r="D11" s="42">
        <v>2003</v>
      </c>
      <c r="E11" s="42">
        <v>2003</v>
      </c>
      <c r="F11" s="55">
        <v>2003</v>
      </c>
      <c r="G11" s="55">
        <v>2003</v>
      </c>
      <c r="H11" s="55">
        <v>2003</v>
      </c>
      <c r="I11" s="55">
        <v>2003</v>
      </c>
      <c r="J11" s="55">
        <v>2003</v>
      </c>
      <c r="K11" s="55">
        <v>2003</v>
      </c>
      <c r="L11" s="55">
        <v>2003</v>
      </c>
      <c r="M11" s="55">
        <v>2003</v>
      </c>
      <c r="N11" s="17"/>
      <c r="O11" s="17"/>
      <c r="P11" s="17"/>
      <c r="Q11" s="17"/>
      <c r="R11" s="17"/>
      <c r="S11" s="17"/>
      <c r="T11" s="17"/>
      <c r="U11" s="17"/>
      <c r="V11" s="17"/>
      <c r="W11" s="17"/>
      <c r="X11" s="17"/>
      <c r="Y11" s="17"/>
      <c r="Z11" s="17"/>
      <c r="AA11" s="17"/>
      <c r="AB11" s="17"/>
      <c r="AC11" s="17"/>
      <c r="AD11" s="17"/>
      <c r="AE11" s="17"/>
      <c r="AF11" s="17"/>
      <c r="AG11" s="17"/>
      <c r="AH11" s="17"/>
      <c r="AI11" s="17"/>
      <c r="AJ11" s="17"/>
    </row>
    <row r="12" spans="1:36" ht="12" thickBot="1" x14ac:dyDescent="0.25">
      <c r="A12" s="116" t="s">
        <v>23</v>
      </c>
      <c r="B12" s="44" t="s">
        <v>8</v>
      </c>
      <c r="C12" s="44" t="s">
        <v>9</v>
      </c>
      <c r="D12" s="44" t="s">
        <v>10</v>
      </c>
      <c r="E12" s="44" t="s">
        <v>11</v>
      </c>
      <c r="F12" s="56" t="s">
        <v>12</v>
      </c>
      <c r="G12" s="56" t="s">
        <v>13</v>
      </c>
      <c r="H12" s="56" t="s">
        <v>14</v>
      </c>
      <c r="I12" s="56" t="s">
        <v>15</v>
      </c>
      <c r="J12" s="56" t="s">
        <v>16</v>
      </c>
      <c r="K12" s="56" t="s">
        <v>17</v>
      </c>
      <c r="L12" s="56" t="s">
        <v>18</v>
      </c>
      <c r="M12" s="56" t="s">
        <v>19</v>
      </c>
    </row>
    <row r="13" spans="1:36" x14ac:dyDescent="0.2">
      <c r="A13" s="38" t="s">
        <v>24</v>
      </c>
      <c r="B13" s="16">
        <v>71655586.293187141</v>
      </c>
      <c r="C13" s="16">
        <v>71861995.627854481</v>
      </c>
      <c r="D13" s="16">
        <v>70552339.972445592</v>
      </c>
      <c r="E13" s="16">
        <v>68016265.52747646</v>
      </c>
      <c r="F13" s="16">
        <v>68983348.116444826</v>
      </c>
      <c r="G13" s="16">
        <v>67427537.648953363</v>
      </c>
      <c r="H13" s="16">
        <v>68042749.92401126</v>
      </c>
      <c r="I13" s="16">
        <v>64687712.240179993</v>
      </c>
      <c r="J13" s="16">
        <v>68511647.226769999</v>
      </c>
      <c r="K13" s="16">
        <v>74595791.595199987</v>
      </c>
      <c r="L13" s="16">
        <v>75008662.544939995</v>
      </c>
      <c r="M13" s="16">
        <v>75835420.542119995</v>
      </c>
    </row>
    <row r="14" spans="1:36" x14ac:dyDescent="0.2">
      <c r="A14" s="12"/>
      <c r="D14" s="16"/>
      <c r="E14" s="16"/>
      <c r="F14" s="16"/>
      <c r="G14" s="16"/>
      <c r="H14" s="16"/>
      <c r="I14" s="16"/>
      <c r="J14" s="16"/>
      <c r="K14" s="16"/>
      <c r="L14" s="16"/>
      <c r="M14" s="16"/>
    </row>
    <row r="15" spans="1:36" x14ac:dyDescent="0.2">
      <c r="A15" s="18" t="s">
        <v>25</v>
      </c>
      <c r="B15" s="16">
        <v>53429.983792869098</v>
      </c>
      <c r="C15" s="16">
        <v>53791.474981045139</v>
      </c>
      <c r="D15" s="16">
        <v>51539.141130208933</v>
      </c>
      <c r="E15" s="16">
        <v>51752.021342263928</v>
      </c>
      <c r="F15" s="16">
        <v>51990.684310544202</v>
      </c>
      <c r="G15" s="16">
        <v>52204.812950229541</v>
      </c>
      <c r="H15" s="16">
        <v>52486.82960452792</v>
      </c>
      <c r="I15" s="16">
        <v>53578.686240000003</v>
      </c>
      <c r="J15" s="16">
        <v>49970.887579999995</v>
      </c>
      <c r="K15" s="16">
        <v>50375.61793</v>
      </c>
      <c r="L15" s="16">
        <v>50710.223409999999</v>
      </c>
      <c r="M15" s="16">
        <v>51054.324009999997</v>
      </c>
    </row>
    <row r="16" spans="1:36" x14ac:dyDescent="0.2">
      <c r="A16" s="18" t="s">
        <v>26</v>
      </c>
      <c r="B16" s="16">
        <v>13359858.105671594</v>
      </c>
      <c r="C16" s="16">
        <v>13555158.091753159</v>
      </c>
      <c r="D16" s="16">
        <v>13634475.132490268</v>
      </c>
      <c r="E16" s="16">
        <v>13660715.600885035</v>
      </c>
      <c r="F16" s="16">
        <v>13532453.378640983</v>
      </c>
      <c r="G16" s="16">
        <v>13332546.159088321</v>
      </c>
      <c r="H16" s="16">
        <v>13358820.869902737</v>
      </c>
      <c r="I16" s="16">
        <v>13293383.70018</v>
      </c>
      <c r="J16" s="16">
        <v>13004219.77214</v>
      </c>
      <c r="K16" s="16">
        <v>12993297.568569999</v>
      </c>
      <c r="L16" s="16">
        <v>12859866.98697</v>
      </c>
      <c r="M16" s="16">
        <v>12327213.687659999</v>
      </c>
    </row>
    <row r="17" spans="1:13" x14ac:dyDescent="0.2">
      <c r="A17" s="18" t="s">
        <v>27</v>
      </c>
      <c r="B17" s="16">
        <v>13085.971793197097</v>
      </c>
      <c r="C17" s="16">
        <v>13201.446204294791</v>
      </c>
      <c r="D17" s="16">
        <v>13408.8069892768</v>
      </c>
      <c r="E17" s="16">
        <v>13530.442379156273</v>
      </c>
      <c r="F17" s="16">
        <v>13659.53641454776</v>
      </c>
      <c r="G17" s="16">
        <v>13768.383405436</v>
      </c>
      <c r="H17" s="16">
        <v>13911.008758509939</v>
      </c>
      <c r="I17" s="16">
        <v>14035.172990000001</v>
      </c>
      <c r="J17" s="16">
        <v>14150.938289999998</v>
      </c>
      <c r="K17" s="16">
        <v>14268.109289999999</v>
      </c>
      <c r="L17" s="16">
        <v>14363.016619999999</v>
      </c>
      <c r="M17" s="16">
        <v>14460.33972</v>
      </c>
    </row>
    <row r="18" spans="1:13" x14ac:dyDescent="0.2">
      <c r="A18" s="18" t="s">
        <v>65</v>
      </c>
      <c r="B18" s="16">
        <v>0</v>
      </c>
      <c r="C18" s="16">
        <v>0</v>
      </c>
      <c r="D18" s="16">
        <v>0</v>
      </c>
      <c r="E18" s="16">
        <v>0</v>
      </c>
      <c r="F18" s="16">
        <v>0</v>
      </c>
      <c r="G18" s="16">
        <v>0</v>
      </c>
      <c r="H18" s="16">
        <v>0</v>
      </c>
      <c r="I18" s="16">
        <v>0</v>
      </c>
      <c r="J18" s="16"/>
      <c r="K18" s="16">
        <v>0</v>
      </c>
      <c r="L18" s="16">
        <v>0</v>
      </c>
      <c r="M18" s="16">
        <v>0</v>
      </c>
    </row>
    <row r="19" spans="1:13" x14ac:dyDescent="0.2">
      <c r="A19" s="18" t="s">
        <v>28</v>
      </c>
      <c r="B19" s="16">
        <v>3583522.0051800003</v>
      </c>
      <c r="C19" s="16">
        <v>3611556.6490099998</v>
      </c>
      <c r="D19" s="16">
        <v>3389142.8632499995</v>
      </c>
      <c r="E19" s="16">
        <v>2912613.1636900003</v>
      </c>
      <c r="F19" s="16">
        <v>2980570.0705499998</v>
      </c>
      <c r="G19" s="16">
        <v>2878299.1051899996</v>
      </c>
      <c r="H19" s="16">
        <v>2963476.63521</v>
      </c>
      <c r="I19" s="16">
        <v>2956046.6938100001</v>
      </c>
      <c r="J19" s="16">
        <v>2904480.5111199999</v>
      </c>
      <c r="K19" s="16">
        <v>2829454.15631</v>
      </c>
      <c r="L19" s="16">
        <v>2912986.3166900002</v>
      </c>
      <c r="M19" s="16">
        <v>2845148.7243899996</v>
      </c>
    </row>
    <row r="20" spans="1:13" x14ac:dyDescent="0.2">
      <c r="A20" s="18" t="s">
        <v>29</v>
      </c>
      <c r="B20" s="16">
        <v>1105961.5549900003</v>
      </c>
      <c r="C20" s="16">
        <v>1074220.7258659909</v>
      </c>
      <c r="D20" s="16">
        <v>1109517.6625558359</v>
      </c>
      <c r="E20" s="16">
        <v>1180534.17</v>
      </c>
      <c r="F20" s="16">
        <v>1190725.9808287492</v>
      </c>
      <c r="G20" s="16">
        <v>1221997.499519354</v>
      </c>
      <c r="H20" s="16">
        <v>1235801.6177154791</v>
      </c>
      <c r="I20" s="16">
        <v>1191979.5391500001</v>
      </c>
      <c r="J20" s="16">
        <v>1203263.96713</v>
      </c>
      <c r="K20" s="16">
        <v>1193722.28522</v>
      </c>
      <c r="L20" s="16">
        <v>1201694.6306700001</v>
      </c>
      <c r="M20" s="16">
        <v>1197597.83528</v>
      </c>
    </row>
    <row r="21" spans="1:13" x14ac:dyDescent="0.2">
      <c r="A21" s="18" t="s">
        <v>30</v>
      </c>
      <c r="B21" s="16">
        <v>1525448</v>
      </c>
      <c r="C21" s="16">
        <v>1575678.0195200001</v>
      </c>
      <c r="D21" s="16">
        <v>1625334.6387100001</v>
      </c>
      <c r="E21" s="16">
        <v>1668496.8981199998</v>
      </c>
      <c r="F21" s="16">
        <v>1677870.9742000001</v>
      </c>
      <c r="G21" s="16">
        <v>1671364.1367500001</v>
      </c>
      <c r="H21" s="16">
        <v>1678276.2232000001</v>
      </c>
      <c r="I21" s="16">
        <v>1702125.7523800002</v>
      </c>
      <c r="J21" s="16">
        <v>1774116.2991800001</v>
      </c>
      <c r="K21" s="16">
        <v>1796600.8521500002</v>
      </c>
      <c r="L21" s="16">
        <v>1821324.0224600001</v>
      </c>
      <c r="M21" s="16">
        <v>1849212.4249500001</v>
      </c>
    </row>
    <row r="22" spans="1:13" x14ac:dyDescent="0.2">
      <c r="A22" s="18" t="s">
        <v>31</v>
      </c>
      <c r="B22" s="16">
        <v>3248313.1498600002</v>
      </c>
      <c r="C22" s="16">
        <v>3283526.9387600003</v>
      </c>
      <c r="D22" s="16">
        <v>3318590.2546399999</v>
      </c>
      <c r="E22" s="16">
        <v>3353751.1348000001</v>
      </c>
      <c r="F22" s="16">
        <v>3393893.3421400003</v>
      </c>
      <c r="G22" s="16">
        <v>3430613.9183</v>
      </c>
      <c r="H22" s="16">
        <v>3475293.12329</v>
      </c>
      <c r="I22" s="16">
        <v>3509625.1159299999</v>
      </c>
      <c r="J22" s="16">
        <v>3540752.4264600002</v>
      </c>
      <c r="K22" s="16">
        <v>3570637.6200099997</v>
      </c>
      <c r="L22" s="16">
        <v>3589927.9947100002</v>
      </c>
      <c r="M22" s="16">
        <v>3610168.6487699999</v>
      </c>
    </row>
    <row r="23" spans="1:13" x14ac:dyDescent="0.2">
      <c r="A23" s="18" t="s">
        <v>32</v>
      </c>
      <c r="B23" s="16">
        <v>17666393.164069999</v>
      </c>
      <c r="C23" s="16">
        <v>17624598.578379996</v>
      </c>
      <c r="D23" s="16">
        <v>17338331.967069998</v>
      </c>
      <c r="E23" s="16">
        <v>17539355.205560002</v>
      </c>
      <c r="F23" s="16">
        <v>17214771.54332</v>
      </c>
      <c r="G23" s="16">
        <v>16509188.921330001</v>
      </c>
      <c r="H23" s="16">
        <v>16196583.03679</v>
      </c>
      <c r="I23" s="16">
        <v>12810753.621299999</v>
      </c>
      <c r="J23" s="16">
        <v>12077278.435760003</v>
      </c>
      <c r="K23" s="16">
        <v>11513869.376389999</v>
      </c>
      <c r="L23" s="16">
        <v>11222869.452100001</v>
      </c>
      <c r="M23" s="16">
        <v>9810130.0694300011</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169800.32647</v>
      </c>
      <c r="C25" s="16">
        <v>57422.574990000001</v>
      </c>
      <c r="D25" s="16">
        <v>58442.98487</v>
      </c>
      <c r="E25" s="16">
        <v>59536.80083</v>
      </c>
      <c r="F25" s="16">
        <v>60706.908819999997</v>
      </c>
      <c r="G25" s="16">
        <v>61834.041560000005</v>
      </c>
      <c r="H25" s="16">
        <v>63122.815999999999</v>
      </c>
      <c r="I25" s="16">
        <v>64242.779579999995</v>
      </c>
      <c r="J25" s="16">
        <v>0</v>
      </c>
      <c r="K25" s="16">
        <v>0</v>
      </c>
      <c r="L25" s="16">
        <v>0</v>
      </c>
      <c r="M25" s="16">
        <v>0</v>
      </c>
    </row>
    <row r="26" spans="1:13" x14ac:dyDescent="0.2">
      <c r="A26" s="18" t="s">
        <v>60</v>
      </c>
      <c r="B26" s="16">
        <v>815934.75500999996</v>
      </c>
      <c r="C26" s="16">
        <v>827060.58163000003</v>
      </c>
      <c r="D26" s="16">
        <v>731622.23548000003</v>
      </c>
      <c r="E26" s="16">
        <v>633280.92526000005</v>
      </c>
      <c r="F26" s="16">
        <v>652420.14688999997</v>
      </c>
      <c r="G26" s="16">
        <v>634585.52042000007</v>
      </c>
      <c r="H26" s="16">
        <v>657579.13280999998</v>
      </c>
      <c r="I26" s="16">
        <v>660429.73720000009</v>
      </c>
      <c r="J26" s="16">
        <v>607652.06579999998</v>
      </c>
      <c r="K26" s="16">
        <v>596348.08723000006</v>
      </c>
      <c r="L26" s="16">
        <v>618225.04524999997</v>
      </c>
      <c r="M26" s="16">
        <v>608372.82396000007</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14448953.79824</v>
      </c>
      <c r="C28" s="16">
        <v>14622934.313850001</v>
      </c>
      <c r="D28" s="16">
        <v>13790482.047360001</v>
      </c>
      <c r="E28" s="16">
        <v>11788762.168090001</v>
      </c>
      <c r="F28" s="16">
        <v>12120670.249160001</v>
      </c>
      <c r="G28" s="16">
        <v>11761547.61036</v>
      </c>
      <c r="H28" s="16">
        <v>12165587.72302</v>
      </c>
      <c r="I28" s="16">
        <v>12192325.479890002</v>
      </c>
      <c r="J28" s="16">
        <v>12039003.278900001</v>
      </c>
      <c r="K28" s="16">
        <v>11652174.714029999</v>
      </c>
      <c r="L28" s="16">
        <v>12054309.94386</v>
      </c>
      <c r="M28" s="16">
        <v>11831983.172529999</v>
      </c>
    </row>
    <row r="29" spans="1:13" x14ac:dyDescent="0.2">
      <c r="A29" s="18" t="s">
        <v>66</v>
      </c>
      <c r="B29" s="16">
        <v>653794.94332000008</v>
      </c>
      <c r="C29" s="16">
        <v>662823.80660000001</v>
      </c>
      <c r="D29" s="16">
        <v>626750.62093000009</v>
      </c>
      <c r="E29" s="16">
        <v>530419.83918000001</v>
      </c>
      <c r="F29" s="16">
        <v>546626.07463000005</v>
      </c>
      <c r="G29" s="16">
        <v>531741.76477999997</v>
      </c>
      <c r="H29" s="16">
        <v>551189.33403999999</v>
      </c>
      <c r="I29" s="16">
        <v>553663.24790999992</v>
      </c>
      <c r="J29" s="16">
        <v>548026.81107000005</v>
      </c>
      <c r="K29" s="16">
        <v>524301.28018</v>
      </c>
      <c r="L29" s="16">
        <v>543624.94731999992</v>
      </c>
      <c r="M29" s="16">
        <v>534926.01678000006</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39</v>
      </c>
      <c r="B31" s="16">
        <v>9347257.01939</v>
      </c>
      <c r="C31" s="16">
        <v>9744998.5528500006</v>
      </c>
      <c r="D31" s="16">
        <v>9851838.9699799996</v>
      </c>
      <c r="E31" s="16">
        <v>9979005.4847799987</v>
      </c>
      <c r="F31" s="16">
        <v>10838935.238219999</v>
      </c>
      <c r="G31" s="16">
        <v>10862291.849399999</v>
      </c>
      <c r="H31" s="16">
        <v>10933926.065160001</v>
      </c>
      <c r="I31" s="16">
        <v>11054988.106629999</v>
      </c>
      <c r="J31" s="16">
        <v>16146187.061140001</v>
      </c>
      <c r="K31" s="16">
        <v>23211738.330570001</v>
      </c>
      <c r="L31" s="16">
        <v>23379504.062929999</v>
      </c>
      <c r="M31" s="16">
        <v>25730147.96322</v>
      </c>
    </row>
    <row r="32" spans="1:13" x14ac:dyDescent="0.2">
      <c r="A32" s="18" t="s">
        <v>40</v>
      </c>
      <c r="C32" s="16">
        <v>0</v>
      </c>
      <c r="D32" s="16">
        <v>0</v>
      </c>
      <c r="E32" s="16">
        <v>0</v>
      </c>
      <c r="F32" s="16">
        <v>0</v>
      </c>
      <c r="G32" s="16">
        <v>0</v>
      </c>
      <c r="H32" s="16">
        <v>0</v>
      </c>
      <c r="I32" s="16">
        <v>0</v>
      </c>
      <c r="J32" s="16">
        <v>0</v>
      </c>
      <c r="K32" s="16">
        <v>0</v>
      </c>
      <c r="L32" s="16">
        <v>0</v>
      </c>
      <c r="M32" s="16">
        <v>448967.5675</v>
      </c>
    </row>
    <row r="33" spans="1:13" x14ac:dyDescent="0.2">
      <c r="A33" s="18" t="s">
        <v>41</v>
      </c>
      <c r="B33" s="16">
        <v>164651.11731999999</v>
      </c>
      <c r="C33" s="16">
        <v>165376.96093999999</v>
      </c>
      <c r="D33" s="16">
        <v>166047.29912000001</v>
      </c>
      <c r="E33" s="16">
        <v>166725.71688999998</v>
      </c>
      <c r="F33" s="16">
        <v>167534.73962000001</v>
      </c>
      <c r="G33" s="16">
        <v>168156.09484999999</v>
      </c>
      <c r="H33" s="16">
        <v>169029.63790999999</v>
      </c>
      <c r="I33" s="16">
        <v>169782.76991999999</v>
      </c>
      <c r="J33" s="16">
        <v>170321.30399000001</v>
      </c>
      <c r="K33" s="16">
        <v>170845.62516</v>
      </c>
      <c r="L33" s="16">
        <v>171236.66158000001</v>
      </c>
      <c r="M33" s="16">
        <v>171476.88825999998</v>
      </c>
    </row>
    <row r="34" spans="1:13" x14ac:dyDescent="0.2">
      <c r="A34" s="18" t="s">
        <v>42</v>
      </c>
      <c r="B34" s="16">
        <v>1675415.0256099999</v>
      </c>
      <c r="C34" s="16">
        <v>1656936.9846199998</v>
      </c>
      <c r="D34" s="16">
        <v>1528214.9520999999</v>
      </c>
      <c r="E34" s="16">
        <v>1315535.8994400001</v>
      </c>
      <c r="F34" s="16">
        <v>1348167.0805599999</v>
      </c>
      <c r="G34" s="16">
        <v>1101689.93769</v>
      </c>
      <c r="H34" s="16">
        <v>1285098.7916900001</v>
      </c>
      <c r="I34" s="16">
        <v>1266318.15399</v>
      </c>
      <c r="J34" s="16">
        <v>1225751.4679099999</v>
      </c>
      <c r="K34" s="16">
        <v>1317369.3934000002</v>
      </c>
      <c r="L34" s="16">
        <v>1371232.2204200001</v>
      </c>
      <c r="M34" s="16">
        <v>1601855.66127</v>
      </c>
    </row>
    <row r="35" spans="1:13" x14ac:dyDescent="0.2">
      <c r="A35" s="18" t="s">
        <v>43</v>
      </c>
      <c r="C35" s="16">
        <v>0</v>
      </c>
      <c r="D35" s="16">
        <v>0</v>
      </c>
      <c r="E35" s="16">
        <v>0</v>
      </c>
      <c r="F35" s="16">
        <v>0</v>
      </c>
      <c r="G35" s="16">
        <v>0</v>
      </c>
      <c r="H35" s="16">
        <v>0</v>
      </c>
      <c r="I35" s="16">
        <v>0</v>
      </c>
      <c r="J35" s="16">
        <v>0</v>
      </c>
      <c r="K35" s="16">
        <v>0</v>
      </c>
      <c r="L35" s="16">
        <v>0</v>
      </c>
      <c r="M35" s="16">
        <v>0</v>
      </c>
    </row>
    <row r="36" spans="1:13" x14ac:dyDescent="0.2">
      <c r="A36" s="18" t="s">
        <v>44</v>
      </c>
      <c r="C36" s="16">
        <v>0</v>
      </c>
      <c r="D36" s="16">
        <v>0</v>
      </c>
      <c r="E36" s="16">
        <v>0</v>
      </c>
      <c r="F36" s="16">
        <v>0</v>
      </c>
      <c r="G36" s="16">
        <v>0</v>
      </c>
      <c r="H36" s="16">
        <v>0</v>
      </c>
      <c r="I36" s="16">
        <v>0</v>
      </c>
      <c r="J36" s="16">
        <v>0</v>
      </c>
      <c r="K36" s="16">
        <v>0</v>
      </c>
      <c r="L36" s="16">
        <v>0</v>
      </c>
      <c r="M36" s="16">
        <v>0</v>
      </c>
    </row>
    <row r="37" spans="1:13" x14ac:dyDescent="0.2">
      <c r="A37" s="18" t="s">
        <v>45</v>
      </c>
      <c r="B37" s="16">
        <v>1343538.9436994756</v>
      </c>
      <c r="C37" s="16">
        <v>833945.72586999997</v>
      </c>
      <c r="D37" s="16">
        <v>798232.45442999993</v>
      </c>
      <c r="E37" s="16">
        <v>619652.34</v>
      </c>
      <c r="F37" s="16">
        <v>634789.44777999993</v>
      </c>
      <c r="G37" s="16">
        <v>614964.23138999997</v>
      </c>
      <c r="H37" s="16">
        <v>635175.02405999997</v>
      </c>
      <c r="I37" s="16">
        <v>635595.79914999998</v>
      </c>
      <c r="J37" s="16">
        <v>626626.37406000006</v>
      </c>
      <c r="K37" s="16">
        <v>560263.13714000001</v>
      </c>
      <c r="L37" s="16">
        <v>578712.07764000003</v>
      </c>
      <c r="M37" s="16">
        <v>567094.68975000002</v>
      </c>
    </row>
    <row r="38" spans="1:13" x14ac:dyDescent="0.2">
      <c r="A38" s="18" t="s">
        <v>46</v>
      </c>
      <c r="C38" s="16">
        <v>0</v>
      </c>
      <c r="D38" s="16">
        <v>0</v>
      </c>
      <c r="E38" s="16">
        <v>0</v>
      </c>
      <c r="F38" s="16">
        <v>0</v>
      </c>
      <c r="G38" s="16">
        <v>0</v>
      </c>
      <c r="H38" s="16">
        <v>0</v>
      </c>
      <c r="I38" s="16">
        <v>0</v>
      </c>
      <c r="J38" s="16">
        <v>0</v>
      </c>
      <c r="K38" s="16">
        <v>0</v>
      </c>
      <c r="L38" s="16">
        <v>0</v>
      </c>
      <c r="M38" s="16">
        <v>0</v>
      </c>
    </row>
    <row r="39" spans="1:13" x14ac:dyDescent="0.2">
      <c r="A39" s="18" t="s">
        <v>47</v>
      </c>
      <c r="B39" s="16">
        <v>2472390.0131700002</v>
      </c>
      <c r="C39" s="16">
        <v>2494805.2310299999</v>
      </c>
      <c r="D39" s="16">
        <v>2516640.7029400002</v>
      </c>
      <c r="E39" s="16">
        <v>2539385.9300300004</v>
      </c>
      <c r="F39" s="16">
        <v>2554266.2195600001</v>
      </c>
      <c r="G39" s="16">
        <v>2577551.6589700002</v>
      </c>
      <c r="H39" s="16">
        <v>2604095.6656499999</v>
      </c>
      <c r="I39" s="16">
        <v>2555540.3829299998</v>
      </c>
      <c r="J39" s="16">
        <v>2576596.4966400005</v>
      </c>
      <c r="K39" s="16">
        <v>2597350.5476199999</v>
      </c>
      <c r="L39" s="16">
        <v>2614796.9155100002</v>
      </c>
      <c r="M39" s="16">
        <v>2632398.1284400001</v>
      </c>
    </row>
    <row r="40" spans="1:13" x14ac:dyDescent="0.2">
      <c r="A40" s="18" t="s">
        <v>48</v>
      </c>
      <c r="C40" s="16">
        <v>0</v>
      </c>
      <c r="D40" s="16">
        <v>0</v>
      </c>
      <c r="E40" s="16">
        <v>0</v>
      </c>
      <c r="F40" s="16">
        <v>0</v>
      </c>
      <c r="G40" s="16">
        <v>0</v>
      </c>
      <c r="H40" s="16">
        <v>0</v>
      </c>
      <c r="I40" s="16">
        <v>0</v>
      </c>
      <c r="J40" s="16">
        <v>0</v>
      </c>
      <c r="K40" s="16">
        <v>0</v>
      </c>
      <c r="L40" s="16">
        <v>0</v>
      </c>
      <c r="M40" s="16">
        <v>0</v>
      </c>
    </row>
    <row r="41" spans="1:13" x14ac:dyDescent="0.2">
      <c r="A41" s="18" t="s">
        <v>49</v>
      </c>
      <c r="B41" s="16">
        <v>7838.4155999999994</v>
      </c>
      <c r="C41" s="16">
        <v>3958.971</v>
      </c>
      <c r="D41" s="16">
        <v>3727.2383999999997</v>
      </c>
      <c r="E41" s="16">
        <v>3211.7862</v>
      </c>
      <c r="F41" s="16">
        <v>3296.5007999999998</v>
      </c>
      <c r="G41" s="16">
        <v>3192.0030000000002</v>
      </c>
      <c r="H41" s="16">
        <v>3296.3892000000001</v>
      </c>
      <c r="I41" s="16">
        <v>3297.5010000000002</v>
      </c>
      <c r="J41" s="16">
        <v>3249.1296000000002</v>
      </c>
      <c r="K41" s="16">
        <v>3174.8939999999998</v>
      </c>
      <c r="L41" s="16">
        <v>3278.0267999999996</v>
      </c>
      <c r="M41" s="16">
        <v>3211.5762</v>
      </c>
    </row>
    <row r="42" spans="1:13" x14ac:dyDescent="0.2">
      <c r="A42" s="18" t="s">
        <v>50</v>
      </c>
      <c r="B42" s="16">
        <v>0</v>
      </c>
      <c r="C42" s="16">
        <v>0</v>
      </c>
      <c r="D42" s="16">
        <v>0</v>
      </c>
      <c r="E42" s="16">
        <v>0</v>
      </c>
      <c r="F42" s="16">
        <v>0</v>
      </c>
      <c r="G42" s="16">
        <v>0</v>
      </c>
      <c r="H42" s="16">
        <v>0</v>
      </c>
      <c r="I42" s="16">
        <v>0</v>
      </c>
      <c r="J42" s="16">
        <v>0</v>
      </c>
      <c r="K42" s="16">
        <v>0</v>
      </c>
      <c r="L42" s="16">
        <v>0</v>
      </c>
      <c r="M42" s="16">
        <v>0</v>
      </c>
    </row>
    <row r="43" spans="1:13" x14ac:dyDescent="0.2">
      <c r="A43" s="18" t="s">
        <v>51</v>
      </c>
      <c r="B43" s="16">
        <v>0</v>
      </c>
      <c r="C43" s="16">
        <v>0</v>
      </c>
      <c r="D43" s="16">
        <v>0</v>
      </c>
      <c r="E43" s="16">
        <v>0</v>
      </c>
      <c r="F43" s="16">
        <v>0</v>
      </c>
      <c r="G43" s="16">
        <v>0</v>
      </c>
      <c r="H43" s="16">
        <v>0</v>
      </c>
      <c r="I43" s="16">
        <v>0</v>
      </c>
      <c r="J43" s="16">
        <v>0</v>
      </c>
      <c r="K43" s="16">
        <v>0</v>
      </c>
      <c r="L43" s="16">
        <v>0</v>
      </c>
      <c r="M43" s="16">
        <v>0</v>
      </c>
    </row>
    <row r="44" spans="1:13" x14ac:dyDescent="0.2">
      <c r="A44" s="12"/>
      <c r="D44" s="16"/>
      <c r="E44" s="16"/>
      <c r="F44" s="16"/>
      <c r="G44" s="16"/>
      <c r="H44" s="16"/>
      <c r="I44" s="16"/>
      <c r="J44" s="16"/>
      <c r="K44" s="16"/>
      <c r="L44" s="16"/>
      <c r="M44" s="16"/>
    </row>
    <row r="45" spans="1:13" x14ac:dyDescent="0.2">
      <c r="A45" s="18" t="s">
        <v>52</v>
      </c>
      <c r="B45" s="16">
        <v>776446227.74047995</v>
      </c>
      <c r="C45" s="16">
        <v>791494631.46792006</v>
      </c>
      <c r="D45" s="16">
        <v>801404976.86936009</v>
      </c>
      <c r="E45" s="16">
        <v>803870386.18645</v>
      </c>
      <c r="F45" s="16">
        <v>826667204.60718</v>
      </c>
      <c r="G45" s="16">
        <v>840514988.15658009</v>
      </c>
      <c r="H45" s="16">
        <v>864501675.91518998</v>
      </c>
      <c r="I45" s="16">
        <v>877665130.91240001</v>
      </c>
      <c r="J45" s="16">
        <v>895842108.17347002</v>
      </c>
      <c r="K45" s="16">
        <v>899240983.06482005</v>
      </c>
      <c r="L45" s="16">
        <v>907307693.87914205</v>
      </c>
      <c r="M45" s="16">
        <v>880853690.8459239</v>
      </c>
    </row>
    <row r="46" spans="1:13" x14ac:dyDescent="0.2">
      <c r="A46" s="12"/>
      <c r="D46" s="16"/>
      <c r="E46" s="16"/>
      <c r="F46" s="16"/>
      <c r="G46" s="16"/>
      <c r="H46" s="16"/>
      <c r="I46" s="16"/>
      <c r="J46" s="16"/>
      <c r="K46" s="16"/>
      <c r="L46" s="16"/>
      <c r="M46" s="16"/>
    </row>
    <row r="47" spans="1:13" x14ac:dyDescent="0.2">
      <c r="A47" s="18" t="s">
        <v>53</v>
      </c>
      <c r="B47" s="16">
        <v>542.38069000000007</v>
      </c>
      <c r="C47" s="16">
        <v>545.07990000000007</v>
      </c>
      <c r="D47" s="16">
        <v>546.90566999999987</v>
      </c>
      <c r="E47" s="16">
        <v>549.21870000000013</v>
      </c>
      <c r="F47" s="16">
        <v>550.36366999999996</v>
      </c>
      <c r="G47" s="16">
        <v>554.98791000000006</v>
      </c>
      <c r="H47" s="16">
        <v>557.62159999999994</v>
      </c>
      <c r="I47" s="16">
        <v>560.06459999999993</v>
      </c>
      <c r="J47" s="16">
        <v>561.93007999999998</v>
      </c>
      <c r="K47" s="16">
        <v>563.53755000000001</v>
      </c>
      <c r="L47" s="16">
        <v>564.90753000000007</v>
      </c>
      <c r="M47" s="16">
        <v>565.71541999999999</v>
      </c>
    </row>
    <row r="48" spans="1:13" x14ac:dyDescent="0.2">
      <c r="A48" s="18" t="s">
        <v>1</v>
      </c>
      <c r="B48" s="16">
        <v>529343898.73873001</v>
      </c>
      <c r="C48" s="16">
        <v>538596984.89610994</v>
      </c>
      <c r="D48" s="16">
        <v>552468715.72618008</v>
      </c>
      <c r="E48" s="16">
        <v>577461956.10639</v>
      </c>
      <c r="F48" s="16">
        <v>583044944.47051001</v>
      </c>
      <c r="G48" s="16">
        <v>581277634.31457996</v>
      </c>
      <c r="H48" s="16">
        <v>577834184.85869992</v>
      </c>
      <c r="I48" s="16">
        <v>570570092.16469991</v>
      </c>
      <c r="J48" s="16">
        <v>567633592.50925004</v>
      </c>
      <c r="K48" s="16">
        <v>573899568.13566005</v>
      </c>
      <c r="L48" s="16">
        <v>562103548.04434001</v>
      </c>
      <c r="M48" s="16">
        <v>529949839.332542</v>
      </c>
    </row>
    <row r="49" spans="1:18" x14ac:dyDescent="0.2">
      <c r="A49" s="18" t="s">
        <v>0</v>
      </c>
      <c r="B49" s="16">
        <v>60034266.213490002</v>
      </c>
      <c r="C49" s="16">
        <v>62221915.215099998</v>
      </c>
      <c r="D49" s="16">
        <v>66573261.490599997</v>
      </c>
      <c r="E49" s="16">
        <v>63432318.107459992</v>
      </c>
      <c r="F49" s="16">
        <v>78768422.94205001</v>
      </c>
      <c r="G49" s="16">
        <v>97991105.935160011</v>
      </c>
      <c r="H49" s="16">
        <v>125405782.61876</v>
      </c>
      <c r="I49" s="16">
        <v>144800103.59641001</v>
      </c>
      <c r="J49" s="16">
        <v>170030069.29418999</v>
      </c>
      <c r="K49" s="16">
        <v>171562074.81637999</v>
      </c>
      <c r="L49" s="16">
        <v>187434494.13969201</v>
      </c>
      <c r="M49" s="16">
        <v>192203656.09592199</v>
      </c>
    </row>
    <row r="50" spans="1:18" x14ac:dyDescent="0.2">
      <c r="A50" s="18" t="s">
        <v>54</v>
      </c>
      <c r="B50" s="16">
        <v>47877850.711740002</v>
      </c>
      <c r="C50" s="16">
        <v>50031254.451460004</v>
      </c>
      <c r="D50" s="16">
        <v>51907461.072790012</v>
      </c>
      <c r="E50" s="16">
        <v>53177931.722419992</v>
      </c>
      <c r="F50" s="16">
        <v>54257460.628699996</v>
      </c>
      <c r="G50" s="16">
        <v>53870428.289800003</v>
      </c>
      <c r="H50" s="16">
        <v>53259816.320260003</v>
      </c>
      <c r="I50" s="16">
        <v>54280879.472109996</v>
      </c>
      <c r="J50" s="16">
        <v>56636766.504549995</v>
      </c>
      <c r="K50" s="16">
        <v>57837514.851100005</v>
      </c>
      <c r="L50" s="16">
        <v>58810320.554260001</v>
      </c>
      <c r="M50" s="16">
        <v>61897427.931269996</v>
      </c>
    </row>
    <row r="51" spans="1:18" x14ac:dyDescent="0.2">
      <c r="A51" s="18" t="s">
        <v>55</v>
      </c>
      <c r="B51" s="16">
        <v>139189669.69582999</v>
      </c>
      <c r="C51" s="16">
        <v>140643931.82535002</v>
      </c>
      <c r="D51" s="16">
        <v>130454991.67411999</v>
      </c>
      <c r="E51" s="16">
        <v>109797631.03148001</v>
      </c>
      <c r="F51" s="16">
        <v>110595826.20225</v>
      </c>
      <c r="G51" s="16">
        <v>107375264.62913001</v>
      </c>
      <c r="H51" s="16">
        <v>108001334.49586999</v>
      </c>
      <c r="I51" s="16">
        <v>108013495.61458001</v>
      </c>
      <c r="J51" s="16">
        <v>101541117.93540001</v>
      </c>
      <c r="K51" s="16">
        <v>95941261.724130005</v>
      </c>
      <c r="L51" s="16">
        <v>98958766.233320013</v>
      </c>
      <c r="M51" s="16">
        <v>96802201.770769984</v>
      </c>
    </row>
    <row r="52" spans="1:18" x14ac:dyDescent="0.2">
      <c r="A52" s="18" t="s">
        <v>56</v>
      </c>
      <c r="B52" s="16">
        <v>0</v>
      </c>
      <c r="C52" s="16">
        <v>0</v>
      </c>
      <c r="D52" s="16">
        <v>0</v>
      </c>
      <c r="E52" s="16">
        <v>0</v>
      </c>
      <c r="F52" s="16">
        <v>0</v>
      </c>
      <c r="G52" s="16">
        <v>0</v>
      </c>
      <c r="H52" s="16">
        <v>0</v>
      </c>
      <c r="I52" s="16">
        <v>0</v>
      </c>
      <c r="J52" s="16">
        <v>0</v>
      </c>
      <c r="K52" s="16">
        <v>0</v>
      </c>
      <c r="L52" s="16">
        <v>0</v>
      </c>
      <c r="M52" s="16">
        <v>0</v>
      </c>
    </row>
    <row r="53" spans="1:18" x14ac:dyDescent="0.2">
      <c r="A53" s="18" t="s">
        <v>57</v>
      </c>
      <c r="B53" s="16">
        <v>0</v>
      </c>
      <c r="C53" s="16">
        <v>0</v>
      </c>
      <c r="D53" s="16">
        <v>0</v>
      </c>
      <c r="E53" s="16">
        <v>0</v>
      </c>
      <c r="F53" s="16">
        <v>0</v>
      </c>
      <c r="G53" s="16">
        <v>0</v>
      </c>
      <c r="H53" s="16">
        <v>0</v>
      </c>
      <c r="I53" s="16">
        <v>0</v>
      </c>
      <c r="J53" s="16">
        <v>0</v>
      </c>
      <c r="K53" s="16">
        <v>0</v>
      </c>
      <c r="L53" s="16">
        <v>0</v>
      </c>
      <c r="M53" s="16">
        <v>0</v>
      </c>
    </row>
    <row r="54" spans="1:18" ht="12" thickBot="1" x14ac:dyDescent="0.25">
      <c r="A54" s="12"/>
      <c r="D54" s="16"/>
      <c r="E54" s="16"/>
      <c r="F54" s="16"/>
      <c r="G54" s="16"/>
      <c r="H54" s="16"/>
      <c r="I54" s="16"/>
      <c r="J54" s="16"/>
      <c r="K54" s="16"/>
      <c r="L54" s="16"/>
      <c r="M54" s="16"/>
    </row>
    <row r="55" spans="1:18" ht="12.75" thickTop="1" thickBot="1" x14ac:dyDescent="0.25">
      <c r="A55" s="94" t="s">
        <v>58</v>
      </c>
      <c r="B55" s="105">
        <v>848101814.03366709</v>
      </c>
      <c r="C55" s="105">
        <v>863356627.09577453</v>
      </c>
      <c r="D55" s="105">
        <v>871957316.8418057</v>
      </c>
      <c r="E55" s="105">
        <v>871886651.71392643</v>
      </c>
      <c r="F55" s="105">
        <v>895650552.72362483</v>
      </c>
      <c r="G55" s="105">
        <v>907942525.80553341</v>
      </c>
      <c r="H55" s="105">
        <v>932544425.83920121</v>
      </c>
      <c r="I55" s="105">
        <v>942352843.15258002</v>
      </c>
      <c r="J55" s="105">
        <v>964353755.40024006</v>
      </c>
      <c r="K55" s="105">
        <v>973836774.66001999</v>
      </c>
      <c r="L55" s="105">
        <v>974249645.60976005</v>
      </c>
      <c r="M55" s="105">
        <v>956689111.38804388</v>
      </c>
    </row>
    <row r="56" spans="1:18" ht="12" thickBot="1" x14ac:dyDescent="0.25">
      <c r="A56" s="96" t="s">
        <v>63</v>
      </c>
      <c r="B56" s="106">
        <v>0.65062583228526427</v>
      </c>
      <c r="C56" s="106">
        <v>0.5875072110003694</v>
      </c>
      <c r="D56" s="106">
        <v>0.66028430417716055</v>
      </c>
      <c r="E56" s="106">
        <v>0.66412954376330358</v>
      </c>
      <c r="F56" s="106">
        <v>0.66731147305707428</v>
      </c>
      <c r="G56" s="106">
        <v>0.67167550139031806</v>
      </c>
      <c r="H56" s="106">
        <v>0.67677165096712</v>
      </c>
      <c r="I56" s="106">
        <v>0.67866456308298029</v>
      </c>
      <c r="J56" s="106">
        <v>0.67669859299874668</v>
      </c>
      <c r="K56" s="106">
        <v>0.68273208338801461</v>
      </c>
      <c r="L56" s="106">
        <v>0.68309106402582098</v>
      </c>
      <c r="M56" s="106">
        <v>0.69689567887966053</v>
      </c>
    </row>
    <row r="57" spans="1:18" ht="12" thickBot="1" x14ac:dyDescent="0.25">
      <c r="A57" s="98" t="s">
        <v>64</v>
      </c>
      <c r="B57" s="107">
        <v>0.34937416771473567</v>
      </c>
      <c r="C57" s="107">
        <v>0.3502217998080504</v>
      </c>
      <c r="D57" s="107">
        <v>0.33971569582283934</v>
      </c>
      <c r="E57" s="107">
        <v>0.33587045623795564</v>
      </c>
      <c r="F57" s="107">
        <v>0.33268852694292572</v>
      </c>
      <c r="G57" s="107">
        <v>0.32832449860968194</v>
      </c>
      <c r="H57" s="107">
        <v>0.32322834903288</v>
      </c>
      <c r="I57" s="107">
        <v>0.32133543691701966</v>
      </c>
      <c r="J57" s="107">
        <v>0.3233014070012532</v>
      </c>
      <c r="K57" s="107">
        <v>0.31726791661198533</v>
      </c>
      <c r="L57" s="107">
        <v>0.31266737954630508</v>
      </c>
      <c r="M57" s="107">
        <v>0.28764945450697138</v>
      </c>
    </row>
    <row r="58" spans="1:18" ht="12" thickTop="1" x14ac:dyDescent="0.2">
      <c r="A58" s="149" t="s">
        <v>71</v>
      </c>
      <c r="B58" s="149"/>
      <c r="C58" s="149"/>
    </row>
    <row r="61" spans="1:18" ht="13.5" thickBot="1" x14ac:dyDescent="0.25">
      <c r="A61" s="158" t="s">
        <v>3</v>
      </c>
      <c r="B61" s="158"/>
      <c r="C61" s="158"/>
      <c r="D61" s="158"/>
      <c r="E61" s="158"/>
      <c r="F61" s="158"/>
      <c r="G61" s="158"/>
      <c r="H61" s="158"/>
      <c r="I61" s="158"/>
      <c r="J61" s="158"/>
      <c r="K61" s="86"/>
      <c r="L61" s="86"/>
      <c r="M61" s="86"/>
      <c r="N61" s="86"/>
      <c r="O61" s="86"/>
      <c r="P61" s="86"/>
      <c r="Q61" s="86"/>
      <c r="R61" s="86"/>
    </row>
    <row r="62" spans="1:18" ht="12" thickTop="1" x14ac:dyDescent="0.2">
      <c r="A62" s="43" t="s">
        <v>22</v>
      </c>
      <c r="B62" s="55">
        <v>2003</v>
      </c>
      <c r="C62" s="55">
        <v>2003</v>
      </c>
      <c r="D62" s="55">
        <v>2003</v>
      </c>
      <c r="E62" s="55">
        <v>2003</v>
      </c>
      <c r="F62" s="55">
        <v>2003</v>
      </c>
      <c r="G62" s="55">
        <v>2003</v>
      </c>
      <c r="H62" s="55">
        <v>2003</v>
      </c>
      <c r="I62" s="55">
        <v>2003</v>
      </c>
      <c r="J62" s="55">
        <v>2003</v>
      </c>
      <c r="K62" s="55">
        <v>2003</v>
      </c>
      <c r="L62" s="55">
        <v>2003</v>
      </c>
      <c r="M62" s="55">
        <v>2003</v>
      </c>
    </row>
    <row r="63" spans="1:18" ht="12" thickBot="1" x14ac:dyDescent="0.25">
      <c r="A63" s="114" t="s">
        <v>23</v>
      </c>
      <c r="B63" s="56" t="s">
        <v>8</v>
      </c>
      <c r="C63" s="56" t="s">
        <v>9</v>
      </c>
      <c r="D63" s="56" t="s">
        <v>10</v>
      </c>
      <c r="E63" s="56" t="s">
        <v>11</v>
      </c>
      <c r="F63" s="56" t="s">
        <v>12</v>
      </c>
      <c r="G63" s="56" t="s">
        <v>13</v>
      </c>
      <c r="H63" s="56" t="s">
        <v>14</v>
      </c>
      <c r="I63" s="56" t="s">
        <v>15</v>
      </c>
      <c r="J63" s="56" t="s">
        <v>16</v>
      </c>
      <c r="K63" s="56" t="s">
        <v>17</v>
      </c>
      <c r="L63" s="56" t="s">
        <v>18</v>
      </c>
      <c r="M63" s="56" t="s">
        <v>19</v>
      </c>
    </row>
    <row r="64" spans="1:18" ht="12" thickTop="1" x14ac:dyDescent="0.2">
      <c r="A64" s="38" t="s">
        <v>24</v>
      </c>
      <c r="B64" s="16">
        <v>66736525.878737144</v>
      </c>
      <c r="C64" s="16">
        <f>SUM(C66:C95)</f>
        <v>66852944.57822448</v>
      </c>
      <c r="D64" s="16">
        <v>65463222.516845599</v>
      </c>
      <c r="E64" s="16">
        <v>62881837.835634403</v>
      </c>
      <c r="F64" s="16">
        <v>63942137.030254826</v>
      </c>
      <c r="G64" s="16">
        <v>62694831.587743349</v>
      </c>
      <c r="H64" s="16">
        <v>63471881.044361264</v>
      </c>
      <c r="I64" s="16">
        <v>60294190.13071999</v>
      </c>
      <c r="J64" s="16">
        <v>61780963.542160012</v>
      </c>
      <c r="K64" s="16">
        <v>62990609.052479997</v>
      </c>
      <c r="L64" s="16">
        <v>63622226.055329993</v>
      </c>
      <c r="M64" s="16">
        <f>SUM(M66:M95)</f>
        <v>64833506.76653</v>
      </c>
    </row>
    <row r="65" spans="1:13" x14ac:dyDescent="0.2">
      <c r="A65" s="12"/>
      <c r="D65" s="16"/>
      <c r="E65" s="16"/>
      <c r="F65" s="16"/>
      <c r="G65" s="16"/>
      <c r="H65" s="16"/>
      <c r="I65" s="16"/>
      <c r="J65" s="16"/>
      <c r="K65" s="16"/>
      <c r="L65" s="16"/>
      <c r="M65" s="16"/>
    </row>
    <row r="66" spans="1:13" x14ac:dyDescent="0.2">
      <c r="A66" s="18" t="s">
        <v>25</v>
      </c>
      <c r="B66" s="16">
        <v>53429.983792869098</v>
      </c>
      <c r="C66" s="16">
        <v>53791.474981045139</v>
      </c>
      <c r="D66" s="16">
        <v>51539.141130208933</v>
      </c>
      <c r="E66" s="16">
        <v>51752.021342263928</v>
      </c>
      <c r="F66" s="16">
        <v>51990.684310544202</v>
      </c>
      <c r="G66" s="16">
        <v>52204.812950229541</v>
      </c>
      <c r="H66" s="16">
        <v>52486.82960452792</v>
      </c>
      <c r="I66" s="16">
        <v>53578.686240000003</v>
      </c>
      <c r="J66" s="16">
        <v>49970.887579999995</v>
      </c>
      <c r="K66" s="16">
        <v>50375.61793</v>
      </c>
      <c r="L66" s="16">
        <v>50710.223409999999</v>
      </c>
      <c r="M66" s="16">
        <v>51054.324009999997</v>
      </c>
    </row>
    <row r="67" spans="1:13" x14ac:dyDescent="0.2">
      <c r="A67" s="18" t="s">
        <v>26</v>
      </c>
      <c r="B67" s="16">
        <v>13359858.105671594</v>
      </c>
      <c r="C67" s="16">
        <v>13555158.091753159</v>
      </c>
      <c r="D67" s="16">
        <v>13634475.132490268</v>
      </c>
      <c r="E67" s="16">
        <v>13660715.600885035</v>
      </c>
      <c r="F67" s="16">
        <v>13532453.378640983</v>
      </c>
      <c r="G67" s="16">
        <v>13332546.159088321</v>
      </c>
      <c r="H67" s="16">
        <v>13358820.869902737</v>
      </c>
      <c r="I67" s="16">
        <v>13293383.70018</v>
      </c>
      <c r="J67" s="16">
        <v>13004219.77214</v>
      </c>
      <c r="K67" s="16">
        <v>12993297.568569999</v>
      </c>
      <c r="L67" s="16">
        <v>12859866.98697</v>
      </c>
      <c r="M67" s="16">
        <v>12327213.687659999</v>
      </c>
    </row>
    <row r="68" spans="1:13" x14ac:dyDescent="0.2">
      <c r="A68" s="18" t="s">
        <v>27</v>
      </c>
      <c r="B68" s="16">
        <v>13085.971793197097</v>
      </c>
      <c r="C68" s="16">
        <v>13201.446204294791</v>
      </c>
      <c r="D68" s="16">
        <v>13408.8069892768</v>
      </c>
      <c r="E68" s="16">
        <v>13530.442379156273</v>
      </c>
      <c r="F68" s="16">
        <v>13659.53641454776</v>
      </c>
      <c r="G68" s="16">
        <v>13768.383405436</v>
      </c>
      <c r="H68" s="16">
        <v>13911.008758509939</v>
      </c>
      <c r="I68" s="16">
        <v>14035.172990000001</v>
      </c>
      <c r="J68" s="16">
        <v>14150.938289999998</v>
      </c>
      <c r="K68" s="16">
        <v>14268.109289999999</v>
      </c>
      <c r="L68" s="16">
        <v>14363.016619999999</v>
      </c>
      <c r="M68" s="16">
        <v>14460.33972</v>
      </c>
    </row>
    <row r="69" spans="1:13" x14ac:dyDescent="0.2">
      <c r="A69" s="18" t="s">
        <v>65</v>
      </c>
      <c r="B69" s="16">
        <v>0</v>
      </c>
      <c r="C69" s="16">
        <v>0</v>
      </c>
      <c r="D69" s="16">
        <v>0</v>
      </c>
      <c r="E69" s="16">
        <v>0</v>
      </c>
      <c r="F69" s="16">
        <v>0</v>
      </c>
      <c r="G69" s="16">
        <v>0</v>
      </c>
      <c r="H69" s="16">
        <v>0</v>
      </c>
      <c r="I69" s="16">
        <v>0</v>
      </c>
      <c r="J69" s="16"/>
      <c r="K69" s="16">
        <v>0</v>
      </c>
      <c r="L69" s="16">
        <v>0</v>
      </c>
      <c r="M69" s="16">
        <v>0</v>
      </c>
    </row>
    <row r="70" spans="1:13" x14ac:dyDescent="0.2">
      <c r="A70" s="18" t="s">
        <v>28</v>
      </c>
      <c r="B70" s="16">
        <v>3583522.0051800003</v>
      </c>
      <c r="C70" s="16">
        <v>3611556.6490099998</v>
      </c>
      <c r="D70" s="16">
        <v>3389142.8632499995</v>
      </c>
      <c r="E70" s="16">
        <v>2912613.1636900003</v>
      </c>
      <c r="F70" s="16">
        <v>2980570.0705499998</v>
      </c>
      <c r="G70" s="16">
        <v>2878299.1051899996</v>
      </c>
      <c r="H70" s="16">
        <v>2963476.63521</v>
      </c>
      <c r="I70" s="16">
        <v>2956046.6938100001</v>
      </c>
      <c r="J70" s="16">
        <v>2904480.5111199999</v>
      </c>
      <c r="K70" s="16">
        <v>2829454.15631</v>
      </c>
      <c r="L70" s="16">
        <v>2912986.3166900002</v>
      </c>
      <c r="M70" s="16">
        <v>2845148.7243899996</v>
      </c>
    </row>
    <row r="71" spans="1:13" x14ac:dyDescent="0.2">
      <c r="A71" s="18" t="s">
        <v>29</v>
      </c>
      <c r="B71" s="16">
        <v>1105961.5549900003</v>
      </c>
      <c r="C71" s="16">
        <v>1074220.7258659909</v>
      </c>
      <c r="D71" s="16">
        <v>1109517.6625558359</v>
      </c>
      <c r="E71" s="16">
        <v>1180534.174577951</v>
      </c>
      <c r="F71" s="16">
        <v>1190725.9808287492</v>
      </c>
      <c r="G71" s="16">
        <v>1221997.499519354</v>
      </c>
      <c r="H71" s="16">
        <v>1235801.6177154791</v>
      </c>
      <c r="I71" s="16">
        <v>1191979.5391500001</v>
      </c>
      <c r="J71" s="16">
        <v>1203263.96713</v>
      </c>
      <c r="K71" s="16">
        <v>1193722.28522</v>
      </c>
      <c r="L71" s="16">
        <v>1201694.6306700001</v>
      </c>
      <c r="M71" s="16">
        <v>1197597.83528</v>
      </c>
    </row>
    <row r="72" spans="1:13" x14ac:dyDescent="0.2">
      <c r="A72" s="18" t="s">
        <v>30</v>
      </c>
      <c r="B72" s="16">
        <v>1525448</v>
      </c>
      <c r="C72" s="16">
        <v>1575678.0195200001</v>
      </c>
      <c r="D72" s="16">
        <v>1625334.6387100001</v>
      </c>
      <c r="E72" s="16">
        <v>1668496.8981199998</v>
      </c>
      <c r="F72" s="16">
        <v>1677870.9742000001</v>
      </c>
      <c r="G72" s="16">
        <v>1671364.1367500001</v>
      </c>
      <c r="H72" s="16">
        <v>1678276.2232000001</v>
      </c>
      <c r="I72" s="16">
        <v>1702125.7523800002</v>
      </c>
      <c r="J72" s="16">
        <v>1774116.2991800001</v>
      </c>
      <c r="K72" s="16">
        <v>1796600.8521500002</v>
      </c>
      <c r="L72" s="16">
        <v>1821324.0224600001</v>
      </c>
      <c r="M72" s="16">
        <v>1849212.4249500001</v>
      </c>
    </row>
    <row r="73" spans="1:13" x14ac:dyDescent="0.2">
      <c r="A73" s="18" t="s">
        <v>31</v>
      </c>
      <c r="B73" s="16">
        <v>3248313.1498600002</v>
      </c>
      <c r="C73" s="16">
        <v>3283526.9387600003</v>
      </c>
      <c r="D73" s="16">
        <v>3318590.2546399999</v>
      </c>
      <c r="E73" s="16">
        <v>3353751.1348000001</v>
      </c>
      <c r="F73" s="16">
        <v>3393893.3421400003</v>
      </c>
      <c r="G73" s="16">
        <v>3430613.9183</v>
      </c>
      <c r="H73" s="16">
        <v>3475293.12329</v>
      </c>
      <c r="I73" s="16">
        <v>3509625.1159299999</v>
      </c>
      <c r="J73" s="16">
        <v>3540752.4264600002</v>
      </c>
      <c r="K73" s="16">
        <v>3570637.6200099997</v>
      </c>
      <c r="L73" s="16">
        <v>3589927.9947100002</v>
      </c>
      <c r="M73" s="16">
        <v>3610168.6487699999</v>
      </c>
    </row>
    <row r="74" spans="1:13" x14ac:dyDescent="0.2">
      <c r="A74" s="18" t="s">
        <v>32</v>
      </c>
      <c r="B74" s="16">
        <v>12752370.67302</v>
      </c>
      <c r="C74" s="16">
        <v>12620630.80964</v>
      </c>
      <c r="D74" s="16">
        <v>12254341.874279998</v>
      </c>
      <c r="E74" s="16">
        <v>12410101.36617</v>
      </c>
      <c r="F74" s="16">
        <v>12178783.692120001</v>
      </c>
      <c r="G74" s="16">
        <v>11781753.415040001</v>
      </c>
      <c r="H74" s="16">
        <v>11631039.26217</v>
      </c>
      <c r="I74" s="16">
        <v>8422604.17667</v>
      </c>
      <c r="J74" s="16">
        <v>7855061.8387000011</v>
      </c>
      <c r="K74" s="16">
        <v>7507676.7306400007</v>
      </c>
      <c r="L74" s="16">
        <v>7455555.1127500003</v>
      </c>
      <c r="M74" s="16">
        <v>6494045.9363700002</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169800.32647</v>
      </c>
      <c r="C76" s="16">
        <v>57422.574990000001</v>
      </c>
      <c r="D76" s="16">
        <v>58442.98487</v>
      </c>
      <c r="E76" s="16">
        <v>59536.80083</v>
      </c>
      <c r="F76" s="16">
        <v>60706.908819999997</v>
      </c>
      <c r="G76" s="16">
        <v>61834.041560000005</v>
      </c>
      <c r="H76" s="16">
        <v>63122.815999999999</v>
      </c>
      <c r="I76" s="16">
        <v>64242.779579999995</v>
      </c>
      <c r="J76" s="16">
        <v>0</v>
      </c>
      <c r="K76" s="16">
        <v>0</v>
      </c>
      <c r="L76" s="16">
        <v>0</v>
      </c>
      <c r="M76" s="16">
        <v>0</v>
      </c>
    </row>
    <row r="77" spans="1:13" x14ac:dyDescent="0.2">
      <c r="A77" s="18" t="s">
        <v>60</v>
      </c>
      <c r="B77" s="16">
        <v>815934.75500999996</v>
      </c>
      <c r="C77" s="16">
        <v>827060.58163000003</v>
      </c>
      <c r="D77" s="16">
        <v>731622.23548000003</v>
      </c>
      <c r="E77" s="16">
        <v>633280.92526000005</v>
      </c>
      <c r="F77" s="16">
        <v>652420.14688999997</v>
      </c>
      <c r="G77" s="16">
        <v>634585.52042000007</v>
      </c>
      <c r="H77" s="16">
        <v>657579.13280999998</v>
      </c>
      <c r="I77" s="16">
        <v>660429.73720000009</v>
      </c>
      <c r="J77" s="16">
        <v>607652.06579999998</v>
      </c>
      <c r="K77" s="16">
        <v>596348.08723000006</v>
      </c>
      <c r="L77" s="16">
        <v>618225.04524999997</v>
      </c>
      <c r="M77" s="16">
        <v>608372.82396000007</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14448953.79824</v>
      </c>
      <c r="C79" s="16">
        <v>14622934.313850001</v>
      </c>
      <c r="D79" s="16">
        <v>13790482.047360001</v>
      </c>
      <c r="E79" s="16">
        <v>11788762.168090001</v>
      </c>
      <c r="F79" s="16">
        <v>12120670.249160001</v>
      </c>
      <c r="G79" s="16">
        <v>11761547.61036</v>
      </c>
      <c r="H79" s="16">
        <v>12165587.72302</v>
      </c>
      <c r="I79" s="16">
        <v>12192325.479890002</v>
      </c>
      <c r="J79" s="16">
        <v>12039003.278900001</v>
      </c>
      <c r="K79" s="16">
        <v>11652174.714029999</v>
      </c>
      <c r="L79" s="16">
        <v>12054309.94386</v>
      </c>
      <c r="M79" s="16">
        <v>11831983.172529999</v>
      </c>
    </row>
    <row r="80" spans="1:13" x14ac:dyDescent="0.2">
      <c r="A80" s="18" t="s">
        <v>66</v>
      </c>
      <c r="B80" s="16">
        <v>653794.94332000008</v>
      </c>
      <c r="C80" s="16">
        <v>662823.80660000001</v>
      </c>
      <c r="D80" s="16">
        <v>626750.62093000009</v>
      </c>
      <c r="E80" s="16">
        <v>530419.83918000001</v>
      </c>
      <c r="F80" s="16">
        <v>546626.07463000005</v>
      </c>
      <c r="G80" s="16">
        <v>531741.76477999997</v>
      </c>
      <c r="H80" s="16">
        <v>551189.33403999999</v>
      </c>
      <c r="I80" s="16">
        <v>553663.24790999992</v>
      </c>
      <c r="J80" s="16">
        <v>548026.81107000005</v>
      </c>
      <c r="K80" s="16">
        <v>524301.28018</v>
      </c>
      <c r="L80" s="16">
        <v>543624.94731999992</v>
      </c>
      <c r="M80" s="16">
        <v>534926.01678000006</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39</v>
      </c>
      <c r="B82" s="16">
        <v>9347257.01939</v>
      </c>
      <c r="C82" s="16">
        <v>9744998.5528500006</v>
      </c>
      <c r="D82" s="16">
        <v>9851838.9699799996</v>
      </c>
      <c r="E82" s="16">
        <v>9979005.4847799987</v>
      </c>
      <c r="F82" s="16">
        <v>10838935.238219999</v>
      </c>
      <c r="G82" s="16">
        <v>10862291.849399999</v>
      </c>
      <c r="H82" s="16">
        <v>10933926.065160001</v>
      </c>
      <c r="I82" s="16">
        <v>11054988.106629999</v>
      </c>
      <c r="J82" s="16">
        <v>13643136.941140002</v>
      </c>
      <c r="K82" s="16">
        <v>15618209.238569999</v>
      </c>
      <c r="L82" s="16">
        <v>15765879.083929999</v>
      </c>
      <c r="M82" s="16">
        <v>18049852.716220003</v>
      </c>
    </row>
    <row r="83" spans="1:13" x14ac:dyDescent="0.2">
      <c r="A83" s="18" t="s">
        <v>40</v>
      </c>
      <c r="B83" s="16">
        <v>0</v>
      </c>
      <c r="C83" s="16">
        <v>0</v>
      </c>
      <c r="D83" s="16">
        <v>0</v>
      </c>
      <c r="E83" s="16">
        <v>0</v>
      </c>
      <c r="F83" s="16">
        <v>0</v>
      </c>
      <c r="G83" s="16">
        <v>0</v>
      </c>
      <c r="H83" s="16">
        <v>0</v>
      </c>
      <c r="I83" s="16">
        <v>0</v>
      </c>
      <c r="J83" s="16">
        <v>0</v>
      </c>
      <c r="K83" s="16">
        <v>0</v>
      </c>
      <c r="L83" s="16">
        <v>0</v>
      </c>
      <c r="M83" s="16">
        <v>448967.5675</v>
      </c>
    </row>
    <row r="84" spans="1:13" x14ac:dyDescent="0.2">
      <c r="A84" s="18" t="s">
        <v>41</v>
      </c>
      <c r="B84" s="16">
        <v>164651.11731999999</v>
      </c>
      <c r="C84" s="16">
        <v>165376.96093999999</v>
      </c>
      <c r="D84" s="16">
        <v>166047.29912000001</v>
      </c>
      <c r="E84" s="16">
        <v>166725.71688999998</v>
      </c>
      <c r="F84" s="16">
        <v>167534.73962000001</v>
      </c>
      <c r="G84" s="16">
        <v>168156.09484999999</v>
      </c>
      <c r="H84" s="16">
        <v>169029.63790999999</v>
      </c>
      <c r="I84" s="16">
        <v>169782.76991999999</v>
      </c>
      <c r="J84" s="16">
        <v>170321.30399000001</v>
      </c>
      <c r="K84" s="16">
        <v>170845.62516</v>
      </c>
      <c r="L84" s="16">
        <v>171236.66158000001</v>
      </c>
      <c r="M84" s="16">
        <v>171476.88825999998</v>
      </c>
    </row>
    <row r="85" spans="1:13" x14ac:dyDescent="0.2">
      <c r="A85" s="18" t="s">
        <v>42</v>
      </c>
      <c r="B85" s="16">
        <v>1675415.0256099999</v>
      </c>
      <c r="C85" s="16">
        <v>1656936.9846199998</v>
      </c>
      <c r="D85" s="16">
        <v>1528214.9520999999</v>
      </c>
      <c r="E85" s="16">
        <v>1315535.8994400001</v>
      </c>
      <c r="F85" s="16">
        <v>1348167.0805599999</v>
      </c>
      <c r="G85" s="16">
        <v>1101689.93769</v>
      </c>
      <c r="H85" s="16">
        <v>1285098.7916900001</v>
      </c>
      <c r="I85" s="16">
        <v>1266318.15399</v>
      </c>
      <c r="J85" s="16">
        <v>1225751.4679099999</v>
      </c>
      <c r="K85" s="16">
        <v>1317369.3934000002</v>
      </c>
      <c r="L85" s="16">
        <v>1371232.2204200001</v>
      </c>
      <c r="M85" s="16">
        <v>1601855.66127</v>
      </c>
    </row>
    <row r="86" spans="1:13" x14ac:dyDescent="0.2">
      <c r="A86" s="18" t="s">
        <v>43</v>
      </c>
      <c r="B86" s="16">
        <v>0</v>
      </c>
      <c r="C86" s="16">
        <v>0</v>
      </c>
      <c r="D86" s="16">
        <v>0</v>
      </c>
      <c r="E86" s="16">
        <v>0</v>
      </c>
      <c r="F86" s="16">
        <v>0</v>
      </c>
      <c r="G86" s="16">
        <v>0</v>
      </c>
      <c r="H86" s="16">
        <v>0</v>
      </c>
      <c r="I86" s="16">
        <v>0</v>
      </c>
      <c r="J86" s="16">
        <v>0</v>
      </c>
      <c r="K86" s="16">
        <v>0</v>
      </c>
      <c r="L86" s="16">
        <v>0</v>
      </c>
      <c r="M86" s="16">
        <v>0</v>
      </c>
    </row>
    <row r="87" spans="1:13" x14ac:dyDescent="0.2">
      <c r="A87" s="18" t="s">
        <v>44</v>
      </c>
      <c r="B87" s="16">
        <v>0</v>
      </c>
      <c r="C87" s="16">
        <v>0</v>
      </c>
      <c r="D87" s="16">
        <v>0</v>
      </c>
      <c r="E87" s="16">
        <v>0</v>
      </c>
      <c r="F87" s="16">
        <v>0</v>
      </c>
      <c r="G87" s="16">
        <v>0</v>
      </c>
      <c r="H87" s="16">
        <v>0</v>
      </c>
      <c r="I87" s="16">
        <v>0</v>
      </c>
      <c r="J87" s="16">
        <v>0</v>
      </c>
      <c r="K87" s="16">
        <v>0</v>
      </c>
      <c r="L87" s="16">
        <v>0</v>
      </c>
      <c r="M87" s="16">
        <v>0</v>
      </c>
    </row>
    <row r="88" spans="1:13" x14ac:dyDescent="0.2">
      <c r="A88" s="18" t="s">
        <v>45</v>
      </c>
      <c r="B88" s="16">
        <v>1343538.9436994756</v>
      </c>
      <c r="C88" s="16">
        <v>833945.72586999997</v>
      </c>
      <c r="D88" s="16">
        <v>798232.45442999993</v>
      </c>
      <c r="E88" s="16">
        <v>619652.33652000001</v>
      </c>
      <c r="F88" s="16">
        <v>634789.44777999993</v>
      </c>
      <c r="G88" s="16">
        <v>614964.23138999997</v>
      </c>
      <c r="H88" s="16">
        <v>635175.02405999997</v>
      </c>
      <c r="I88" s="16">
        <v>635595.79914999998</v>
      </c>
      <c r="J88" s="16">
        <v>626626.37406000006</v>
      </c>
      <c r="K88" s="16">
        <v>560263.13714000001</v>
      </c>
      <c r="L88" s="16">
        <v>578712.07764000003</v>
      </c>
      <c r="M88" s="16">
        <v>567094.68975000002</v>
      </c>
    </row>
    <row r="89" spans="1:13" x14ac:dyDescent="0.2">
      <c r="A89" s="18" t="s">
        <v>46</v>
      </c>
      <c r="B89" s="16">
        <v>0</v>
      </c>
      <c r="C89" s="16">
        <v>0</v>
      </c>
      <c r="D89" s="16">
        <v>0</v>
      </c>
      <c r="E89" s="16">
        <v>0</v>
      </c>
      <c r="F89" s="16">
        <v>0</v>
      </c>
      <c r="G89" s="16">
        <v>0</v>
      </c>
      <c r="H89" s="16">
        <v>0</v>
      </c>
      <c r="I89" s="16">
        <v>0</v>
      </c>
      <c r="J89" s="16">
        <v>0</v>
      </c>
      <c r="K89" s="16">
        <v>0</v>
      </c>
      <c r="L89" s="16">
        <v>0</v>
      </c>
      <c r="M89" s="16">
        <v>0</v>
      </c>
    </row>
    <row r="90" spans="1:13" x14ac:dyDescent="0.2">
      <c r="A90" s="18" t="s">
        <v>47</v>
      </c>
      <c r="B90" s="16">
        <v>2467352.08977</v>
      </c>
      <c r="C90" s="16">
        <v>2489721.9501399999</v>
      </c>
      <c r="D90" s="16">
        <v>2511513.3401299999</v>
      </c>
      <c r="E90" s="16">
        <v>2534212.0764799998</v>
      </c>
      <c r="F90" s="16">
        <v>2549042.9845700003</v>
      </c>
      <c r="G90" s="16">
        <v>2572281.1040500002</v>
      </c>
      <c r="H90" s="16">
        <v>2598770.5606199997</v>
      </c>
      <c r="I90" s="16">
        <v>2550167.7180999997</v>
      </c>
      <c r="J90" s="16">
        <v>2571179.5290900003</v>
      </c>
      <c r="K90" s="16">
        <v>2591889.7426499999</v>
      </c>
      <c r="L90" s="16">
        <v>2609299.74425</v>
      </c>
      <c r="M90" s="16">
        <v>2626863.7329099998</v>
      </c>
    </row>
    <row r="91" spans="1:13" x14ac:dyDescent="0.2">
      <c r="A91" s="18" t="s">
        <v>48</v>
      </c>
      <c r="B91" s="16">
        <v>0</v>
      </c>
      <c r="C91" s="16">
        <v>0</v>
      </c>
      <c r="D91" s="16">
        <v>0</v>
      </c>
      <c r="E91" s="16">
        <v>0</v>
      </c>
      <c r="F91" s="16">
        <v>0</v>
      </c>
      <c r="G91" s="16">
        <v>0</v>
      </c>
      <c r="H91" s="16">
        <v>0</v>
      </c>
      <c r="I91" s="16">
        <v>0</v>
      </c>
      <c r="J91" s="16">
        <v>0</v>
      </c>
      <c r="K91" s="16">
        <v>0</v>
      </c>
      <c r="L91" s="16">
        <v>0</v>
      </c>
      <c r="M91" s="16">
        <v>0</v>
      </c>
    </row>
    <row r="92" spans="1:13" x14ac:dyDescent="0.2">
      <c r="A92" s="18" t="s">
        <v>49</v>
      </c>
      <c r="B92" s="16">
        <v>7838.4155999999994</v>
      </c>
      <c r="C92" s="16">
        <v>3958.971</v>
      </c>
      <c r="D92" s="16">
        <v>3727.2383999999997</v>
      </c>
      <c r="E92" s="16">
        <v>3211.7862</v>
      </c>
      <c r="F92" s="16">
        <v>3296.5007999999998</v>
      </c>
      <c r="G92" s="16">
        <v>3192.0030000000002</v>
      </c>
      <c r="H92" s="16">
        <v>3296.3892000000001</v>
      </c>
      <c r="I92" s="16">
        <v>3297.5010000000002</v>
      </c>
      <c r="J92" s="16">
        <v>3249.1296000000002</v>
      </c>
      <c r="K92" s="16">
        <v>3174.8939999999998</v>
      </c>
      <c r="L92" s="16">
        <v>3278.0267999999996</v>
      </c>
      <c r="M92" s="16">
        <v>3211.5762</v>
      </c>
    </row>
    <row r="93" spans="1:13" x14ac:dyDescent="0.2">
      <c r="A93" s="18" t="s">
        <v>50</v>
      </c>
      <c r="B93" s="16">
        <v>0</v>
      </c>
      <c r="C93" s="16">
        <v>0</v>
      </c>
      <c r="D93" s="16">
        <v>0</v>
      </c>
      <c r="E93" s="16">
        <v>0</v>
      </c>
      <c r="F93" s="16">
        <v>0</v>
      </c>
      <c r="G93" s="16">
        <v>0</v>
      </c>
      <c r="H93" s="16">
        <v>0</v>
      </c>
      <c r="I93" s="16">
        <v>0</v>
      </c>
      <c r="J93" s="16">
        <v>0</v>
      </c>
      <c r="K93" s="16">
        <v>0</v>
      </c>
      <c r="L93" s="16">
        <v>0</v>
      </c>
      <c r="M93" s="16">
        <v>0</v>
      </c>
    </row>
    <row r="94" spans="1:13" x14ac:dyDescent="0.2">
      <c r="A94" s="18" t="s">
        <v>51</v>
      </c>
      <c r="B94" s="16">
        <v>0</v>
      </c>
      <c r="C94" s="16">
        <v>0</v>
      </c>
      <c r="D94" s="16">
        <v>0</v>
      </c>
      <c r="E94" s="16">
        <v>0</v>
      </c>
      <c r="F94" s="16">
        <v>0</v>
      </c>
      <c r="G94" s="16">
        <v>0</v>
      </c>
      <c r="H94" s="16">
        <v>0</v>
      </c>
      <c r="I94" s="16">
        <v>0</v>
      </c>
      <c r="J94" s="16">
        <v>0</v>
      </c>
      <c r="K94" s="16">
        <v>0</v>
      </c>
      <c r="L94" s="16">
        <v>0</v>
      </c>
      <c r="M94" s="16">
        <v>0</v>
      </c>
    </row>
    <row r="95" spans="1:13" x14ac:dyDescent="0.2">
      <c r="A95" s="18"/>
      <c r="D95" s="16"/>
      <c r="E95" s="16"/>
      <c r="F95" s="16"/>
      <c r="G95" s="16"/>
      <c r="H95" s="16"/>
      <c r="I95" s="16"/>
      <c r="J95" s="16"/>
      <c r="K95" s="16"/>
      <c r="L95" s="16"/>
      <c r="M95" s="16"/>
    </row>
    <row r="96" spans="1:13" x14ac:dyDescent="0.2">
      <c r="A96" s="18" t="s">
        <v>52</v>
      </c>
      <c r="B96" s="16">
        <v>485060422.73956001</v>
      </c>
      <c r="C96" s="16">
        <f>SUM(C98:C104)</f>
        <v>494137370.69985998</v>
      </c>
      <c r="D96" s="16">
        <v>510276507.70623004</v>
      </c>
      <c r="E96" s="16">
        <v>516163846.38044995</v>
      </c>
      <c r="F96" s="16">
        <v>533735752.65213001</v>
      </c>
      <c r="G96" s="16">
        <v>547147919.66628003</v>
      </c>
      <c r="H96" s="16">
        <v>567647749.63101995</v>
      </c>
      <c r="I96" s="16">
        <v>579247290.4374299</v>
      </c>
      <c r="J96" s="16">
        <v>590795865.89023995</v>
      </c>
      <c r="K96" s="16">
        <v>601879000.99101996</v>
      </c>
      <c r="L96" s="16">
        <v>601879000.99101996</v>
      </c>
      <c r="M96" s="16">
        <f>SUM(M98:M105)</f>
        <v>616664503.59798396</v>
      </c>
    </row>
    <row r="97" spans="1:18" x14ac:dyDescent="0.2">
      <c r="A97" s="12"/>
      <c r="D97" s="16"/>
      <c r="E97" s="16"/>
      <c r="F97" s="16"/>
      <c r="G97" s="16"/>
      <c r="H97" s="16"/>
      <c r="I97" s="16"/>
      <c r="J97" s="16"/>
      <c r="K97" s="16"/>
      <c r="L97" s="16"/>
      <c r="M97" s="16"/>
    </row>
    <row r="98" spans="1:18" x14ac:dyDescent="0.2">
      <c r="A98" s="18" t="s">
        <v>53</v>
      </c>
      <c r="B98" s="16">
        <v>542.38069000000007</v>
      </c>
      <c r="C98" s="16">
        <v>545.07990000000007</v>
      </c>
      <c r="D98" s="16">
        <v>546.90566999999987</v>
      </c>
      <c r="E98" s="16">
        <v>549.21870000000013</v>
      </c>
      <c r="F98" s="16">
        <v>550.36366999999996</v>
      </c>
      <c r="G98" s="16">
        <v>554.98791000000006</v>
      </c>
      <c r="H98" s="16">
        <v>557.62159999999994</v>
      </c>
      <c r="I98" s="16">
        <v>560.06459999999993</v>
      </c>
      <c r="J98" s="16">
        <v>561.93007999999998</v>
      </c>
      <c r="K98" s="16">
        <v>563.53755000000001</v>
      </c>
      <c r="L98" s="16">
        <v>564.90753000000007</v>
      </c>
      <c r="M98" s="16">
        <v>565.71541999999999</v>
      </c>
    </row>
    <row r="99" spans="1:18" x14ac:dyDescent="0.2">
      <c r="A99" s="18" t="s">
        <v>1</v>
      </c>
      <c r="B99" s="16">
        <v>375453247.57529002</v>
      </c>
      <c r="C99" s="16">
        <v>381234336.14010996</v>
      </c>
      <c r="D99" s="16">
        <v>396818977.61278003</v>
      </c>
      <c r="E99" s="16">
        <v>413909028.57438999</v>
      </c>
      <c r="F99" s="16">
        <v>421656887.60883999</v>
      </c>
      <c r="G99" s="16">
        <v>427736122.24786001</v>
      </c>
      <c r="H99" s="16">
        <v>436437746.47784996</v>
      </c>
      <c r="I99" s="16">
        <v>438867029.63160998</v>
      </c>
      <c r="J99" s="16">
        <v>438764911.02944994</v>
      </c>
      <c r="K99" s="16">
        <v>443403885.82690001</v>
      </c>
      <c r="L99" s="16">
        <v>439395558.99132997</v>
      </c>
      <c r="M99" s="16">
        <v>433346532.74786198</v>
      </c>
    </row>
    <row r="100" spans="1:18" x14ac:dyDescent="0.2">
      <c r="A100" s="18" t="s">
        <v>0</v>
      </c>
      <c r="B100" s="16">
        <v>12118163.989799999</v>
      </c>
      <c r="C100" s="16">
        <v>12720720.483040001</v>
      </c>
      <c r="D100" s="16">
        <v>15575847.021039998</v>
      </c>
      <c r="E100" s="16">
        <v>12201210.341619998</v>
      </c>
      <c r="F100" s="16">
        <v>21489819.673130002</v>
      </c>
      <c r="G100" s="16">
        <v>29914784.117929999</v>
      </c>
      <c r="H100" s="16">
        <v>43420951.881550007</v>
      </c>
      <c r="I100" s="16">
        <v>51588349.085919999</v>
      </c>
      <c r="J100" s="16">
        <v>63995793.068389997</v>
      </c>
      <c r="K100" s="16">
        <v>70985378.153259993</v>
      </c>
      <c r="L100" s="16">
        <v>85216557.456042007</v>
      </c>
      <c r="M100" s="16">
        <v>91309851.906231999</v>
      </c>
    </row>
    <row r="101" spans="1:18" x14ac:dyDescent="0.2">
      <c r="A101" s="18" t="s">
        <v>54</v>
      </c>
      <c r="B101" s="16">
        <v>47877850.711740002</v>
      </c>
      <c r="C101" s="16">
        <v>50031254.451460004</v>
      </c>
      <c r="D101" s="16">
        <v>51907461.072790012</v>
      </c>
      <c r="E101" s="16">
        <v>53177931.722419992</v>
      </c>
      <c r="F101" s="16">
        <v>54257460.628699996</v>
      </c>
      <c r="G101" s="16">
        <v>53870428.289800003</v>
      </c>
      <c r="H101" s="16">
        <v>53259816.320260003</v>
      </c>
      <c r="I101" s="16">
        <v>54280879.472109996</v>
      </c>
      <c r="J101" s="16">
        <v>56636766.504549995</v>
      </c>
      <c r="K101" s="16">
        <v>57837514.851100005</v>
      </c>
      <c r="L101" s="16">
        <v>58810320.554260001</v>
      </c>
      <c r="M101" s="16">
        <v>61897427.931269996</v>
      </c>
    </row>
    <row r="102" spans="1:18" x14ac:dyDescent="0.2">
      <c r="A102" s="18" t="s">
        <v>55</v>
      </c>
      <c r="B102" s="16">
        <v>49610618.082040004</v>
      </c>
      <c r="C102" s="16">
        <v>50150514.545350008</v>
      </c>
      <c r="D102" s="16">
        <v>45973675.093949996</v>
      </c>
      <c r="E102" s="16">
        <v>36875126.523319997</v>
      </c>
      <c r="F102" s="16">
        <v>36331034.377790004</v>
      </c>
      <c r="G102" s="16">
        <v>35626030.022780001</v>
      </c>
      <c r="H102" s="16">
        <v>34528677.329759993</v>
      </c>
      <c r="I102" s="16">
        <v>34510472.183190003</v>
      </c>
      <c r="J102" s="16">
        <v>31397833.357770003</v>
      </c>
      <c r="K102" s="16">
        <v>29651658.62221</v>
      </c>
      <c r="L102" s="16">
        <v>30655044.742870003</v>
      </c>
      <c r="M102" s="16">
        <v>30110125.297199998</v>
      </c>
    </row>
    <row r="103" spans="1:18" x14ac:dyDescent="0.2">
      <c r="A103" s="18" t="s">
        <v>56</v>
      </c>
      <c r="B103" s="16">
        <v>0</v>
      </c>
      <c r="C103" s="16">
        <v>0</v>
      </c>
      <c r="D103" s="16">
        <v>0</v>
      </c>
      <c r="E103" s="16">
        <v>0</v>
      </c>
      <c r="F103" s="16">
        <v>0</v>
      </c>
      <c r="G103" s="16">
        <v>0</v>
      </c>
      <c r="H103" s="16">
        <v>0</v>
      </c>
      <c r="I103" s="16">
        <v>0</v>
      </c>
      <c r="J103" s="16">
        <v>0</v>
      </c>
      <c r="K103" s="16">
        <v>0</v>
      </c>
      <c r="L103" s="16">
        <v>0</v>
      </c>
      <c r="M103" s="16">
        <v>0</v>
      </c>
    </row>
    <row r="104" spans="1:18" x14ac:dyDescent="0.2">
      <c r="A104" s="18" t="s">
        <v>57</v>
      </c>
      <c r="B104" s="16">
        <v>0</v>
      </c>
      <c r="C104" s="16">
        <v>0</v>
      </c>
      <c r="D104" s="16">
        <v>0</v>
      </c>
      <c r="E104" s="16">
        <v>0</v>
      </c>
      <c r="F104" s="16">
        <v>0</v>
      </c>
      <c r="G104" s="16">
        <v>0</v>
      </c>
      <c r="H104" s="16">
        <v>0</v>
      </c>
      <c r="I104" s="16">
        <v>0</v>
      </c>
      <c r="J104" s="16">
        <v>0</v>
      </c>
      <c r="K104" s="16">
        <v>0</v>
      </c>
      <c r="L104" s="16">
        <v>0</v>
      </c>
      <c r="M104" s="16">
        <v>0</v>
      </c>
    </row>
    <row r="105" spans="1:18" ht="12" thickBot="1" x14ac:dyDescent="0.25">
      <c r="A105" s="12"/>
      <c r="D105" s="16"/>
      <c r="E105" s="16"/>
      <c r="F105" s="16"/>
      <c r="G105" s="16"/>
      <c r="H105" s="16"/>
      <c r="I105" s="16"/>
      <c r="J105" s="16"/>
      <c r="K105" s="16"/>
      <c r="L105" s="16"/>
      <c r="M105" s="16"/>
    </row>
    <row r="106" spans="1:18" ht="12.75" thickTop="1" thickBot="1" x14ac:dyDescent="0.25">
      <c r="A106" s="94" t="s">
        <v>58</v>
      </c>
      <c r="B106" s="105">
        <v>551796948.6182971</v>
      </c>
      <c r="C106" s="105">
        <f>C96+C64</f>
        <v>560990315.27808452</v>
      </c>
      <c r="D106" s="105">
        <v>575739730.22307563</v>
      </c>
      <c r="E106" s="105">
        <v>579045684.21608436</v>
      </c>
      <c r="F106" s="105">
        <v>597677889.68238485</v>
      </c>
      <c r="G106" s="105">
        <v>609842751.25402343</v>
      </c>
      <c r="H106" s="105">
        <v>631119630.67538118</v>
      </c>
      <c r="I106" s="105">
        <v>639541480.56814992</v>
      </c>
      <c r="J106" s="105">
        <v>652576829.43239999</v>
      </c>
      <c r="K106" s="105">
        <v>664869610.04349995</v>
      </c>
      <c r="L106" s="105">
        <v>665501227.04635</v>
      </c>
      <c r="M106" s="105">
        <f>M96+M64</f>
        <v>681498010.36451399</v>
      </c>
    </row>
    <row r="107" spans="1:18" ht="12" thickBot="1" x14ac:dyDescent="0.25">
      <c r="A107" s="98" t="s">
        <v>63</v>
      </c>
      <c r="B107" s="107">
        <v>0.65062583228526427</v>
      </c>
      <c r="C107" s="107">
        <v>0.5875072110003694</v>
      </c>
      <c r="D107" s="107">
        <v>0.66028430417716055</v>
      </c>
      <c r="E107" s="107">
        <v>0.66412954376330358</v>
      </c>
      <c r="F107" s="107">
        <v>0.66731147305707428</v>
      </c>
      <c r="G107" s="107">
        <v>0.67167550139031806</v>
      </c>
      <c r="H107" s="107">
        <v>0.67677165096712</v>
      </c>
      <c r="I107" s="107">
        <v>0.67866456308298029</v>
      </c>
      <c r="J107" s="107">
        <v>0.67669859299874668</v>
      </c>
      <c r="K107" s="107">
        <v>0.68273208338801461</v>
      </c>
      <c r="L107" s="107">
        <v>0.68309106402582098</v>
      </c>
      <c r="M107" s="107">
        <v>0.69689567887966053</v>
      </c>
    </row>
    <row r="108" spans="1:18" ht="12" thickTop="1" x14ac:dyDescent="0.2">
      <c r="A108" s="149" t="s">
        <v>71</v>
      </c>
      <c r="B108" s="149"/>
      <c r="C108" s="149"/>
    </row>
    <row r="109" spans="1:18" x14ac:dyDescent="0.2">
      <c r="D109" s="16"/>
      <c r="E109" s="16"/>
      <c r="F109" s="16"/>
      <c r="G109" s="16"/>
      <c r="H109" s="16"/>
      <c r="I109" s="16"/>
      <c r="J109" s="16"/>
      <c r="K109" s="16"/>
      <c r="L109" s="16"/>
      <c r="M109" s="16"/>
    </row>
    <row r="110" spans="1:18" x14ac:dyDescent="0.2">
      <c r="D110" s="16"/>
      <c r="E110" s="16"/>
      <c r="F110" s="16"/>
      <c r="G110" s="16"/>
      <c r="H110" s="16"/>
      <c r="I110" s="16"/>
      <c r="J110" s="16"/>
      <c r="K110" s="16"/>
      <c r="L110" s="16"/>
      <c r="M110" s="16"/>
    </row>
    <row r="111" spans="1:18" ht="13.5" thickBot="1" x14ac:dyDescent="0.25">
      <c r="A111" s="158" t="s">
        <v>4</v>
      </c>
      <c r="B111" s="158"/>
      <c r="C111" s="150"/>
      <c r="D111" s="150"/>
      <c r="E111" s="150"/>
      <c r="F111" s="150"/>
      <c r="G111" s="150"/>
      <c r="H111" s="150"/>
      <c r="I111" s="150"/>
      <c r="J111" s="150"/>
      <c r="K111" s="86"/>
      <c r="L111" s="86"/>
      <c r="M111" s="86"/>
      <c r="N111" s="86"/>
      <c r="O111" s="86"/>
      <c r="P111" s="86"/>
      <c r="Q111" s="86"/>
      <c r="R111" s="86"/>
    </row>
    <row r="112" spans="1:18" ht="12" thickTop="1" x14ac:dyDescent="0.2">
      <c r="A112" s="43" t="s">
        <v>22</v>
      </c>
      <c r="B112" s="55">
        <v>2003</v>
      </c>
      <c r="C112" s="55">
        <v>2003</v>
      </c>
      <c r="D112" s="55">
        <v>2003</v>
      </c>
      <c r="E112" s="55">
        <v>2003</v>
      </c>
      <c r="F112" s="55">
        <v>2003</v>
      </c>
      <c r="G112" s="55">
        <v>2003</v>
      </c>
      <c r="H112" s="55">
        <v>2003</v>
      </c>
      <c r="I112" s="55">
        <v>2003</v>
      </c>
      <c r="J112" s="55">
        <v>2003</v>
      </c>
      <c r="K112" s="55">
        <v>2003</v>
      </c>
      <c r="L112" s="55">
        <v>2003</v>
      </c>
      <c r="M112" s="55">
        <v>2003</v>
      </c>
    </row>
    <row r="113" spans="1:13" ht="12" thickBot="1" x14ac:dyDescent="0.25">
      <c r="A113" s="114" t="s">
        <v>23</v>
      </c>
      <c r="B113" s="56" t="s">
        <v>8</v>
      </c>
      <c r="C113" s="56" t="s">
        <v>9</v>
      </c>
      <c r="D113" s="56" t="s">
        <v>10</v>
      </c>
      <c r="E113" s="56" t="s">
        <v>11</v>
      </c>
      <c r="F113" s="56" t="s">
        <v>12</v>
      </c>
      <c r="G113" s="56" t="s">
        <v>13</v>
      </c>
      <c r="H113" s="56" t="s">
        <v>14</v>
      </c>
      <c r="I113" s="56" t="s">
        <v>15</v>
      </c>
      <c r="J113" s="56" t="s">
        <v>16</v>
      </c>
      <c r="K113" s="56" t="s">
        <v>17</v>
      </c>
      <c r="L113" s="56" t="s">
        <v>18</v>
      </c>
      <c r="M113" s="56" t="s">
        <v>19</v>
      </c>
    </row>
    <row r="114" spans="1:13" ht="12" thickTop="1" x14ac:dyDescent="0.2">
      <c r="A114" s="38" t="s">
        <v>24</v>
      </c>
      <c r="B114" s="16">
        <v>4919060.41445</v>
      </c>
      <c r="C114" s="16">
        <v>5009051.0496300003</v>
      </c>
      <c r="D114" s="16">
        <v>5089117.4556</v>
      </c>
      <c r="E114" s="16">
        <v>5134427.6929400004</v>
      </c>
      <c r="F114" s="16">
        <v>5041211.0861899992</v>
      </c>
      <c r="G114" s="16">
        <v>4732706.06121</v>
      </c>
      <c r="H114" s="16">
        <v>4570868.8796500005</v>
      </c>
      <c r="I114" s="16">
        <v>4393522.1094599999</v>
      </c>
      <c r="J114" s="16">
        <v>6730683.6846100008</v>
      </c>
      <c r="K114" s="16">
        <v>11605182.542720001</v>
      </c>
      <c r="L114" s="16">
        <v>11386436.48961</v>
      </c>
      <c r="M114" s="16">
        <v>11001913.775590001</v>
      </c>
    </row>
    <row r="115" spans="1:13" x14ac:dyDescent="0.2">
      <c r="A115" s="12"/>
      <c r="D115" s="16"/>
      <c r="E115" s="16"/>
      <c r="F115" s="16"/>
      <c r="G115" s="16"/>
      <c r="H115" s="16"/>
      <c r="I115" s="16"/>
      <c r="J115" s="16"/>
      <c r="K115" s="16"/>
      <c r="L115" s="16"/>
      <c r="M115" s="16"/>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4914022.4910500003</v>
      </c>
      <c r="C124" s="16">
        <v>5003967.7687400002</v>
      </c>
      <c r="D124" s="16">
        <v>5083990.0927900001</v>
      </c>
      <c r="E124" s="16">
        <v>5129253.8393900003</v>
      </c>
      <c r="F124" s="16">
        <v>5035987.8511999995</v>
      </c>
      <c r="G124" s="16">
        <v>4727435.5062899999</v>
      </c>
      <c r="H124" s="16">
        <v>4565543.7746200003</v>
      </c>
      <c r="I124" s="16">
        <v>4388149.4446299998</v>
      </c>
      <c r="J124" s="16">
        <v>4222216.5970600005</v>
      </c>
      <c r="K124" s="16">
        <v>4006192.6457500001</v>
      </c>
      <c r="L124" s="16">
        <v>3767314.3393500005</v>
      </c>
      <c r="M124" s="16">
        <v>3316084.1330600004</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39</v>
      </c>
      <c r="B132" s="16">
        <v>0</v>
      </c>
      <c r="C132" s="16">
        <v>0</v>
      </c>
      <c r="D132" s="16">
        <v>0</v>
      </c>
      <c r="E132" s="16">
        <v>0</v>
      </c>
      <c r="F132" s="16">
        <v>0</v>
      </c>
      <c r="G132" s="16">
        <v>0</v>
      </c>
      <c r="H132" s="16">
        <v>0</v>
      </c>
      <c r="I132" s="16">
        <v>0</v>
      </c>
      <c r="J132" s="16">
        <v>2503050.12</v>
      </c>
      <c r="K132" s="16">
        <v>7593529.0920000002</v>
      </c>
      <c r="L132" s="16">
        <v>7613624.9790000003</v>
      </c>
      <c r="M132" s="16">
        <v>7680295.2470000004</v>
      </c>
    </row>
    <row r="133" spans="1:13" x14ac:dyDescent="0.2">
      <c r="A133" s="18" t="s">
        <v>40</v>
      </c>
      <c r="B133" s="16">
        <v>0</v>
      </c>
      <c r="C133" s="16">
        <v>0</v>
      </c>
      <c r="D133" s="16">
        <v>0</v>
      </c>
      <c r="E133" s="16">
        <v>0</v>
      </c>
      <c r="F133" s="16">
        <v>0</v>
      </c>
      <c r="G133" s="16">
        <v>0</v>
      </c>
      <c r="H133" s="16">
        <v>0</v>
      </c>
      <c r="I133" s="16">
        <v>0</v>
      </c>
      <c r="J133" s="16">
        <v>0</v>
      </c>
      <c r="K133" s="16">
        <v>0</v>
      </c>
      <c r="L133" s="16">
        <v>0</v>
      </c>
      <c r="M133" s="16">
        <v>0</v>
      </c>
    </row>
    <row r="134" spans="1:13" x14ac:dyDescent="0.2">
      <c r="A134" s="18" t="s">
        <v>41</v>
      </c>
      <c r="B134" s="16">
        <v>0</v>
      </c>
      <c r="C134" s="16">
        <v>0</v>
      </c>
      <c r="D134" s="16">
        <v>0</v>
      </c>
      <c r="E134" s="16">
        <v>0</v>
      </c>
      <c r="F134" s="16">
        <v>0</v>
      </c>
      <c r="G134" s="16">
        <v>0</v>
      </c>
      <c r="H134" s="16">
        <v>0</v>
      </c>
      <c r="I134" s="16">
        <v>0</v>
      </c>
      <c r="J134" s="16">
        <v>0</v>
      </c>
      <c r="K134" s="16">
        <v>0</v>
      </c>
      <c r="L134" s="16">
        <v>0</v>
      </c>
      <c r="M134" s="16">
        <v>0</v>
      </c>
    </row>
    <row r="135" spans="1:13" x14ac:dyDescent="0.2">
      <c r="A135" s="18" t="s">
        <v>42</v>
      </c>
      <c r="B135" s="16">
        <v>0</v>
      </c>
      <c r="C135" s="16">
        <v>0</v>
      </c>
      <c r="D135" s="16">
        <v>0</v>
      </c>
      <c r="E135" s="16">
        <v>0</v>
      </c>
      <c r="F135" s="16">
        <v>0</v>
      </c>
      <c r="G135" s="16">
        <v>0</v>
      </c>
      <c r="H135" s="16">
        <v>0</v>
      </c>
      <c r="I135" s="16">
        <v>0</v>
      </c>
      <c r="J135" s="16">
        <v>0</v>
      </c>
      <c r="K135" s="16">
        <v>0</v>
      </c>
      <c r="L135" s="16">
        <v>0</v>
      </c>
      <c r="M135" s="16">
        <v>0</v>
      </c>
    </row>
    <row r="136" spans="1:13" x14ac:dyDescent="0.2">
      <c r="A136" s="18" t="s">
        <v>43</v>
      </c>
      <c r="B136" s="16">
        <v>0</v>
      </c>
      <c r="C136" s="16">
        <v>0</v>
      </c>
      <c r="D136" s="16">
        <v>0</v>
      </c>
      <c r="E136" s="16">
        <v>0</v>
      </c>
      <c r="F136" s="16">
        <v>0</v>
      </c>
      <c r="G136" s="16">
        <v>0</v>
      </c>
      <c r="H136" s="16">
        <v>0</v>
      </c>
      <c r="I136" s="16">
        <v>0</v>
      </c>
      <c r="J136" s="16">
        <v>0</v>
      </c>
      <c r="K136" s="16">
        <v>0</v>
      </c>
      <c r="L136" s="16">
        <v>0</v>
      </c>
      <c r="M136" s="16">
        <v>0</v>
      </c>
    </row>
    <row r="137" spans="1:13" x14ac:dyDescent="0.2">
      <c r="A137" s="18" t="s">
        <v>44</v>
      </c>
      <c r="B137" s="16">
        <v>0</v>
      </c>
      <c r="C137" s="16">
        <v>0</v>
      </c>
      <c r="D137" s="16">
        <v>0</v>
      </c>
      <c r="E137" s="16">
        <v>0</v>
      </c>
      <c r="F137" s="16">
        <v>0</v>
      </c>
      <c r="G137" s="16">
        <v>0</v>
      </c>
      <c r="H137" s="16">
        <v>0</v>
      </c>
      <c r="I137" s="16">
        <v>0</v>
      </c>
      <c r="J137" s="16">
        <v>0</v>
      </c>
      <c r="K137" s="16">
        <v>0</v>
      </c>
      <c r="L137" s="16">
        <v>0</v>
      </c>
      <c r="M137" s="16">
        <v>0</v>
      </c>
    </row>
    <row r="138" spans="1:13" x14ac:dyDescent="0.2">
      <c r="A138" s="18" t="s">
        <v>45</v>
      </c>
      <c r="B138" s="16">
        <v>0</v>
      </c>
      <c r="C138" s="16">
        <v>0</v>
      </c>
      <c r="D138" s="16">
        <v>0</v>
      </c>
      <c r="E138" s="16">
        <v>0</v>
      </c>
      <c r="F138" s="16">
        <v>0</v>
      </c>
      <c r="G138" s="16">
        <v>0</v>
      </c>
      <c r="H138" s="16">
        <v>0</v>
      </c>
      <c r="I138" s="16">
        <v>0</v>
      </c>
      <c r="J138" s="16">
        <v>0</v>
      </c>
      <c r="K138" s="16">
        <v>0</v>
      </c>
      <c r="L138" s="16">
        <v>0</v>
      </c>
      <c r="M138" s="16">
        <v>0</v>
      </c>
    </row>
    <row r="139" spans="1:13" x14ac:dyDescent="0.2">
      <c r="A139" s="18" t="s">
        <v>46</v>
      </c>
      <c r="B139" s="16">
        <v>0</v>
      </c>
      <c r="C139" s="16">
        <v>0</v>
      </c>
      <c r="D139" s="16">
        <v>0</v>
      </c>
      <c r="E139" s="16">
        <v>0</v>
      </c>
      <c r="F139" s="16">
        <v>0</v>
      </c>
      <c r="G139" s="16">
        <v>0</v>
      </c>
      <c r="H139" s="16">
        <v>0</v>
      </c>
      <c r="I139" s="16">
        <v>0</v>
      </c>
      <c r="J139" s="16">
        <v>0</v>
      </c>
      <c r="K139" s="16">
        <v>0</v>
      </c>
      <c r="L139" s="16">
        <v>0</v>
      </c>
      <c r="M139" s="16">
        <v>0</v>
      </c>
    </row>
    <row r="140" spans="1:13" x14ac:dyDescent="0.2">
      <c r="A140" s="18" t="s">
        <v>47</v>
      </c>
      <c r="B140" s="16">
        <v>5037.9234000000006</v>
      </c>
      <c r="C140" s="16">
        <v>5083.28089</v>
      </c>
      <c r="D140" s="16">
        <v>5127.3628099999996</v>
      </c>
      <c r="E140" s="16">
        <v>5173.8535499999998</v>
      </c>
      <c r="F140" s="16">
        <v>5223.2349899999999</v>
      </c>
      <c r="G140" s="16">
        <v>5270.5549199999996</v>
      </c>
      <c r="H140" s="16">
        <v>5325.1050300000006</v>
      </c>
      <c r="I140" s="16">
        <v>5372.6648299999997</v>
      </c>
      <c r="J140" s="16">
        <v>5416.9675499999994</v>
      </c>
      <c r="K140" s="16">
        <v>5460.8049700000001</v>
      </c>
      <c r="L140" s="16">
        <v>5497.1712600000001</v>
      </c>
      <c r="M140" s="16">
        <v>5534.3955300000007</v>
      </c>
    </row>
    <row r="141" spans="1:13" x14ac:dyDescent="0.2">
      <c r="A141" s="18" t="s">
        <v>48</v>
      </c>
      <c r="B141" s="16">
        <v>0</v>
      </c>
      <c r="C141" s="16">
        <v>0</v>
      </c>
      <c r="D141" s="16">
        <v>0</v>
      </c>
      <c r="E141" s="16">
        <v>0</v>
      </c>
      <c r="F141" s="16">
        <v>0</v>
      </c>
      <c r="G141" s="16">
        <v>0</v>
      </c>
      <c r="H141" s="16">
        <v>0</v>
      </c>
      <c r="I141" s="16">
        <v>0</v>
      </c>
      <c r="J141" s="16">
        <v>0</v>
      </c>
      <c r="K141" s="16">
        <v>0</v>
      </c>
      <c r="L141" s="16">
        <v>0</v>
      </c>
      <c r="M141" s="16">
        <v>0</v>
      </c>
    </row>
    <row r="142" spans="1:13" x14ac:dyDescent="0.2">
      <c r="A142" s="18" t="s">
        <v>49</v>
      </c>
      <c r="B142" s="16">
        <v>0</v>
      </c>
      <c r="C142" s="16">
        <v>0</v>
      </c>
      <c r="D142" s="16">
        <v>0</v>
      </c>
      <c r="E142" s="16">
        <v>0</v>
      </c>
      <c r="F142" s="16">
        <v>0</v>
      </c>
      <c r="G142" s="16">
        <v>0</v>
      </c>
      <c r="H142" s="16">
        <v>0</v>
      </c>
      <c r="I142" s="16">
        <v>0</v>
      </c>
      <c r="J142" s="16">
        <v>0</v>
      </c>
      <c r="K142" s="16">
        <v>0</v>
      </c>
      <c r="L142" s="16">
        <v>0</v>
      </c>
      <c r="M142" s="16">
        <v>0</v>
      </c>
    </row>
    <row r="143" spans="1:13" x14ac:dyDescent="0.2">
      <c r="A143" s="18" t="s">
        <v>50</v>
      </c>
      <c r="B143" s="16">
        <v>0</v>
      </c>
      <c r="C143" s="16">
        <v>0</v>
      </c>
      <c r="D143" s="16">
        <v>0</v>
      </c>
      <c r="E143" s="16">
        <v>0</v>
      </c>
      <c r="F143" s="16">
        <v>0</v>
      </c>
      <c r="G143" s="16">
        <v>0</v>
      </c>
      <c r="H143" s="16">
        <v>0</v>
      </c>
      <c r="I143" s="16">
        <v>0</v>
      </c>
      <c r="J143" s="16">
        <v>0</v>
      </c>
      <c r="K143" s="16">
        <v>0</v>
      </c>
      <c r="L143" s="16">
        <v>0</v>
      </c>
      <c r="M143" s="16">
        <v>0</v>
      </c>
    </row>
    <row r="144" spans="1:13" x14ac:dyDescent="0.2">
      <c r="A144" s="18" t="s">
        <v>51</v>
      </c>
      <c r="B144" s="16">
        <v>0</v>
      </c>
      <c r="C144" s="16">
        <v>0</v>
      </c>
      <c r="D144" s="16">
        <v>0</v>
      </c>
      <c r="E144" s="16">
        <v>0</v>
      </c>
      <c r="F144" s="16">
        <v>0</v>
      </c>
      <c r="G144" s="16">
        <v>0</v>
      </c>
      <c r="H144" s="16">
        <v>0</v>
      </c>
      <c r="I144" s="16">
        <v>0</v>
      </c>
      <c r="J144" s="16">
        <v>0</v>
      </c>
      <c r="K144" s="16">
        <v>0</v>
      </c>
      <c r="L144" s="16">
        <v>0</v>
      </c>
      <c r="M144" s="16">
        <v>0</v>
      </c>
    </row>
    <row r="145" spans="1:13" x14ac:dyDescent="0.2">
      <c r="A145" s="12"/>
      <c r="D145" s="16"/>
      <c r="E145" s="16"/>
      <c r="F145" s="16"/>
      <c r="G145" s="16"/>
      <c r="H145" s="16"/>
      <c r="I145" s="16"/>
      <c r="J145" s="16"/>
      <c r="K145" s="16">
        <v>0</v>
      </c>
      <c r="L145" s="16">
        <v>0</v>
      </c>
      <c r="M145" s="16">
        <v>0</v>
      </c>
    </row>
    <row r="146" spans="1:13" x14ac:dyDescent="0.2">
      <c r="A146" s="18" t="s">
        <v>52</v>
      </c>
      <c r="B146" s="16">
        <v>291385805.00092</v>
      </c>
      <c r="C146" s="16">
        <v>297357260.76805997</v>
      </c>
      <c r="D146" s="16">
        <v>291128469.16312999</v>
      </c>
      <c r="E146" s="16">
        <v>287706539.80599999</v>
      </c>
      <c r="F146" s="16">
        <v>292931451.95504999</v>
      </c>
      <c r="G146" s="16">
        <v>293367068.4903</v>
      </c>
      <c r="H146" s="16">
        <v>296853926.28417003</v>
      </c>
      <c r="I146" s="16">
        <v>298417840.47496998</v>
      </c>
      <c r="J146" s="16">
        <v>305046242.28323001</v>
      </c>
      <c r="K146" s="16">
        <v>297361982.07379997</v>
      </c>
      <c r="L146" s="16">
        <v>293229647.22711003</v>
      </c>
      <c r="M146" s="16">
        <v>264189187.24794</v>
      </c>
    </row>
    <row r="147" spans="1:13" x14ac:dyDescent="0.2">
      <c r="A147" s="12"/>
      <c r="D147" s="16"/>
      <c r="E147" s="16"/>
      <c r="F147" s="16"/>
      <c r="G147" s="16"/>
      <c r="H147" s="16"/>
      <c r="I147" s="16"/>
      <c r="J147" s="16"/>
      <c r="K147" s="16"/>
      <c r="L147" s="16"/>
      <c r="M147" s="16"/>
    </row>
    <row r="148" spans="1:13" x14ac:dyDescent="0.2">
      <c r="A148" s="18" t="s">
        <v>53</v>
      </c>
      <c r="B148" s="16">
        <v>0</v>
      </c>
      <c r="C148" s="16">
        <v>0</v>
      </c>
      <c r="D148" s="16">
        <v>0</v>
      </c>
      <c r="E148" s="16">
        <v>0</v>
      </c>
      <c r="F148" s="16">
        <v>0</v>
      </c>
      <c r="G148" s="16">
        <v>0</v>
      </c>
      <c r="H148" s="16">
        <v>0</v>
      </c>
      <c r="I148" s="16">
        <v>0</v>
      </c>
      <c r="J148" s="16">
        <v>0</v>
      </c>
      <c r="K148" s="16">
        <v>0</v>
      </c>
      <c r="L148" s="16">
        <v>0</v>
      </c>
      <c r="M148" s="16">
        <v>0</v>
      </c>
    </row>
    <row r="149" spans="1:13" x14ac:dyDescent="0.2">
      <c r="A149" s="18" t="s">
        <v>1</v>
      </c>
      <c r="B149" s="16">
        <v>153890651.16343999</v>
      </c>
      <c r="C149" s="16">
        <v>157362648.75600001</v>
      </c>
      <c r="D149" s="16">
        <v>155649738.11339998</v>
      </c>
      <c r="E149" s="16">
        <v>163552927.53200001</v>
      </c>
      <c r="F149" s="16">
        <v>161388056.86167002</v>
      </c>
      <c r="G149" s="16">
        <v>153541512.06672001</v>
      </c>
      <c r="H149" s="16">
        <v>141396438.38085002</v>
      </c>
      <c r="I149" s="16">
        <v>131703062.53309</v>
      </c>
      <c r="J149" s="16">
        <v>128868681.4798</v>
      </c>
      <c r="K149" s="16">
        <v>130495682.30875999</v>
      </c>
      <c r="L149" s="16">
        <v>122707989.05301</v>
      </c>
      <c r="M149" s="16">
        <v>96603306.584679991</v>
      </c>
    </row>
    <row r="150" spans="1:13" x14ac:dyDescent="0.2">
      <c r="A150" s="18" t="s">
        <v>0</v>
      </c>
      <c r="B150" s="16">
        <v>47916102.223690003</v>
      </c>
      <c r="C150" s="16">
        <v>49501194.73206</v>
      </c>
      <c r="D150" s="16">
        <v>50997414.469559997</v>
      </c>
      <c r="E150" s="16">
        <v>51231107.765839994</v>
      </c>
      <c r="F150" s="16">
        <v>57278603.268919997</v>
      </c>
      <c r="G150" s="16">
        <v>68076321.817230001</v>
      </c>
      <c r="H150" s="16">
        <v>81984830.737210006</v>
      </c>
      <c r="I150" s="16">
        <v>93211754.51049</v>
      </c>
      <c r="J150" s="16">
        <v>106034276.22580001</v>
      </c>
      <c r="K150" s="16">
        <v>100576696.66312</v>
      </c>
      <c r="L150" s="16">
        <v>102217936.68364999</v>
      </c>
      <c r="M150" s="16">
        <v>100893804.18969001</v>
      </c>
    </row>
    <row r="151" spans="1:13" x14ac:dyDescent="0.2">
      <c r="A151" s="18" t="s">
        <v>54</v>
      </c>
      <c r="B151" s="16">
        <v>0</v>
      </c>
      <c r="C151" s="16">
        <v>0</v>
      </c>
      <c r="D151" s="16">
        <v>0</v>
      </c>
      <c r="E151" s="16">
        <v>0</v>
      </c>
      <c r="F151" s="16">
        <v>0</v>
      </c>
      <c r="G151" s="16">
        <v>0</v>
      </c>
      <c r="H151" s="16">
        <v>0</v>
      </c>
      <c r="I151" s="16">
        <v>0</v>
      </c>
      <c r="J151" s="16">
        <v>0</v>
      </c>
      <c r="K151" s="16">
        <v>0</v>
      </c>
      <c r="L151" s="16">
        <v>0</v>
      </c>
      <c r="M151" s="16">
        <v>0</v>
      </c>
    </row>
    <row r="152" spans="1:13" x14ac:dyDescent="0.2">
      <c r="A152" s="18" t="s">
        <v>55</v>
      </c>
      <c r="B152" s="16">
        <v>89579051.613789991</v>
      </c>
      <c r="C152" s="16">
        <v>90493417.280000001</v>
      </c>
      <c r="D152" s="16">
        <v>84481316.580170006</v>
      </c>
      <c r="E152" s="16">
        <v>72922504.50816001</v>
      </c>
      <c r="F152" s="16">
        <v>74264791.82446</v>
      </c>
      <c r="G152" s="16">
        <v>71749234.606350005</v>
      </c>
      <c r="H152" s="16">
        <v>73472657.166109994</v>
      </c>
      <c r="I152" s="16">
        <v>73503023.431390002</v>
      </c>
      <c r="J152" s="16">
        <v>70143284.577629998</v>
      </c>
      <c r="K152" s="16">
        <v>66289603.101920001</v>
      </c>
      <c r="L152" s="16">
        <v>68303721.490449995</v>
      </c>
      <c r="M152" s="16">
        <v>66692076.473569997</v>
      </c>
    </row>
    <row r="153" spans="1:13" x14ac:dyDescent="0.2">
      <c r="A153" s="18" t="s">
        <v>56</v>
      </c>
      <c r="B153" s="16">
        <v>0</v>
      </c>
      <c r="C153" s="16">
        <v>0</v>
      </c>
      <c r="D153" s="16">
        <v>0</v>
      </c>
      <c r="E153" s="16">
        <v>0</v>
      </c>
      <c r="F153" s="16">
        <v>0</v>
      </c>
      <c r="G153" s="16">
        <v>0</v>
      </c>
      <c r="H153" s="16">
        <v>0</v>
      </c>
      <c r="I153" s="16">
        <v>0</v>
      </c>
      <c r="J153" s="16">
        <v>0</v>
      </c>
      <c r="K153" s="16">
        <v>0</v>
      </c>
      <c r="L153" s="16">
        <v>0</v>
      </c>
      <c r="M153" s="16">
        <v>0</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c r="D155" s="16"/>
      <c r="E155" s="16"/>
      <c r="F155" s="16"/>
      <c r="G155" s="16"/>
      <c r="H155" s="16"/>
      <c r="I155" s="16"/>
      <c r="J155" s="16"/>
      <c r="K155" s="16"/>
      <c r="L155" s="16"/>
      <c r="M155" s="16"/>
    </row>
    <row r="156" spans="1:13" ht="12.75" thickTop="1" thickBot="1" x14ac:dyDescent="0.25">
      <c r="A156" s="94" t="s">
        <v>58</v>
      </c>
      <c r="B156" s="105">
        <v>296304865.41536999</v>
      </c>
      <c r="C156" s="105">
        <v>302366311.81768996</v>
      </c>
      <c r="D156" s="105">
        <v>296217586.61873001</v>
      </c>
      <c r="E156" s="105">
        <v>292840967.49893999</v>
      </c>
      <c r="F156" s="105">
        <v>297972663.04123998</v>
      </c>
      <c r="G156" s="105">
        <v>298099774.55150998</v>
      </c>
      <c r="H156" s="105">
        <v>301424795.16382003</v>
      </c>
      <c r="I156" s="105">
        <v>302811362.58442998</v>
      </c>
      <c r="J156" s="105">
        <v>311776925.96784002</v>
      </c>
      <c r="K156" s="105">
        <v>308967164.61651999</v>
      </c>
      <c r="L156" s="105">
        <v>304616083.71672004</v>
      </c>
      <c r="M156" s="105">
        <v>275191101.02353001</v>
      </c>
    </row>
    <row r="157" spans="1:13" ht="12" thickBot="1" x14ac:dyDescent="0.25">
      <c r="A157" s="98" t="s">
        <v>64</v>
      </c>
      <c r="B157" s="107">
        <v>0.34937416771473567</v>
      </c>
      <c r="C157" s="107">
        <v>0.3502217998080504</v>
      </c>
      <c r="D157" s="107">
        <v>0.33971569582283934</v>
      </c>
      <c r="E157" s="107">
        <v>0.33587045623795564</v>
      </c>
      <c r="F157" s="107">
        <v>0.33268852694292572</v>
      </c>
      <c r="G157" s="107">
        <v>0.32832449860968194</v>
      </c>
      <c r="H157" s="107">
        <v>0.32322834903288</v>
      </c>
      <c r="I157" s="107">
        <v>0.32133543691701966</v>
      </c>
      <c r="J157" s="107">
        <v>0.3233014070012532</v>
      </c>
      <c r="K157" s="107">
        <v>0.31726791661198533</v>
      </c>
      <c r="L157" s="107">
        <v>0.31266737954630508</v>
      </c>
      <c r="M157" s="107">
        <v>0.28764945450697138</v>
      </c>
    </row>
    <row r="158" spans="1:13" ht="12" thickTop="1" x14ac:dyDescent="0.2">
      <c r="A158" s="149" t="s">
        <v>71</v>
      </c>
      <c r="B158" s="149"/>
      <c r="C158" s="149"/>
    </row>
    <row r="161" spans="4:13" x14ac:dyDescent="0.2">
      <c r="D161" s="16"/>
      <c r="E161" s="16"/>
      <c r="F161" s="16"/>
      <c r="G161" s="16"/>
      <c r="H161" s="16"/>
      <c r="I161" s="16"/>
      <c r="J161" s="16"/>
      <c r="K161" s="16"/>
      <c r="L161" s="16"/>
      <c r="M161" s="16"/>
    </row>
    <row r="162" spans="4:13" x14ac:dyDescent="0.2">
      <c r="D162" s="16"/>
      <c r="E162" s="16"/>
      <c r="F162" s="16"/>
      <c r="G162" s="16"/>
      <c r="H162" s="16"/>
      <c r="I162" s="16"/>
      <c r="J162" s="16"/>
      <c r="K162" s="16"/>
      <c r="L162" s="16"/>
      <c r="M162" s="16"/>
    </row>
    <row r="163" spans="4:13" x14ac:dyDescent="0.2">
      <c r="D163" s="16"/>
      <c r="E163" s="16"/>
      <c r="F163" s="16"/>
      <c r="G163" s="16"/>
      <c r="H163" s="16"/>
      <c r="I163" s="16"/>
      <c r="J163" s="16"/>
      <c r="K163" s="16"/>
      <c r="L163" s="16"/>
      <c r="M163" s="16"/>
    </row>
    <row r="164" spans="4:13" x14ac:dyDescent="0.2">
      <c r="D164" s="16"/>
      <c r="E164" s="16"/>
      <c r="F164" s="16"/>
      <c r="G164" s="16"/>
      <c r="H164" s="16"/>
      <c r="I164" s="16"/>
      <c r="J164" s="16"/>
      <c r="K164" s="16"/>
      <c r="L164" s="16"/>
      <c r="M164" s="16"/>
    </row>
    <row r="165" spans="4:13" x14ac:dyDescent="0.2">
      <c r="D165" s="16"/>
      <c r="E165" s="16"/>
      <c r="F165" s="16"/>
      <c r="G165" s="16"/>
      <c r="H165" s="16"/>
      <c r="I165" s="16"/>
      <c r="J165" s="16"/>
      <c r="K165" s="16"/>
      <c r="L165" s="16"/>
      <c r="M165" s="16"/>
    </row>
    <row r="166" spans="4:13" x14ac:dyDescent="0.2">
      <c r="D166" s="16"/>
      <c r="E166" s="16"/>
      <c r="F166" s="16"/>
      <c r="G166" s="16"/>
      <c r="H166" s="16"/>
      <c r="I166" s="16"/>
      <c r="J166" s="16"/>
      <c r="K166" s="16"/>
      <c r="L166" s="16"/>
      <c r="M166" s="16"/>
    </row>
    <row r="167" spans="4:13" x14ac:dyDescent="0.2">
      <c r="D167" s="16"/>
      <c r="E167" s="16"/>
      <c r="F167" s="16"/>
      <c r="G167" s="16"/>
      <c r="H167" s="16"/>
      <c r="I167" s="16"/>
      <c r="J167" s="16"/>
      <c r="K167" s="16"/>
      <c r="L167" s="16"/>
      <c r="M167" s="16"/>
    </row>
    <row r="168" spans="4:13" x14ac:dyDescent="0.2">
      <c r="D168" s="16"/>
      <c r="E168" s="16"/>
      <c r="F168" s="16"/>
      <c r="G168" s="16"/>
      <c r="H168" s="16"/>
      <c r="I168" s="16"/>
      <c r="J168" s="16"/>
      <c r="K168" s="16"/>
      <c r="L168" s="16"/>
      <c r="M168" s="16"/>
    </row>
    <row r="169" spans="4:13" x14ac:dyDescent="0.2">
      <c r="D169" s="16"/>
      <c r="E169" s="16"/>
      <c r="F169" s="16"/>
      <c r="G169" s="16"/>
      <c r="H169" s="16"/>
      <c r="I169" s="16"/>
      <c r="J169" s="16"/>
      <c r="K169" s="16"/>
      <c r="L169" s="16"/>
      <c r="M169" s="16"/>
    </row>
    <row r="170" spans="4:13" x14ac:dyDescent="0.2">
      <c r="D170" s="16"/>
      <c r="E170" s="16"/>
      <c r="F170" s="16"/>
      <c r="G170" s="16"/>
      <c r="H170" s="16"/>
      <c r="I170" s="16"/>
      <c r="J170" s="16"/>
      <c r="K170" s="16"/>
      <c r="L170" s="16"/>
      <c r="M170" s="16"/>
    </row>
    <row r="171" spans="4:13" x14ac:dyDescent="0.2">
      <c r="D171" s="16"/>
      <c r="E171" s="16"/>
      <c r="F171" s="16"/>
      <c r="G171" s="16"/>
      <c r="H171" s="16"/>
      <c r="I171" s="16"/>
      <c r="J171" s="16"/>
      <c r="K171" s="16"/>
      <c r="L171" s="16"/>
      <c r="M171" s="16"/>
    </row>
    <row r="172" spans="4:13" x14ac:dyDescent="0.2">
      <c r="D172" s="21"/>
      <c r="E172" s="21"/>
      <c r="F172" s="21"/>
      <c r="G172" s="21"/>
      <c r="H172" s="21"/>
      <c r="I172" s="21"/>
      <c r="J172" s="21"/>
      <c r="K172" s="21"/>
      <c r="L172" s="21"/>
      <c r="M172" s="21"/>
    </row>
  </sheetData>
  <mergeCells count="6">
    <mergeCell ref="A111:J111"/>
    <mergeCell ref="A158:C158"/>
    <mergeCell ref="A10:J10"/>
    <mergeCell ref="A58:C58"/>
    <mergeCell ref="A61:J61"/>
    <mergeCell ref="A108:C108"/>
  </mergeCells>
  <phoneticPr fontId="7" type="noConversion"/>
  <pageMargins left="0.78740157499999996" right="0.78740157499999996" top="0.984251969" bottom="0.984251969" header="0.49212598499999999" footer="0.49212598499999999"/>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405"/>
  <sheetViews>
    <sheetView topLeftCell="A139" workbookViewId="0">
      <selection activeCell="B1" sqref="B1:D2"/>
    </sheetView>
  </sheetViews>
  <sheetFormatPr defaultRowHeight="11.25" x14ac:dyDescent="0.2"/>
  <cols>
    <col min="1" max="1" width="28" style="17" customWidth="1"/>
    <col min="2" max="2" width="12.85546875" style="16" customWidth="1"/>
    <col min="3" max="10" width="14.28515625" style="16" customWidth="1"/>
    <col min="11" max="13" width="14.28515625" style="17" bestFit="1" customWidth="1"/>
    <col min="14" max="16384" width="9.140625" style="17"/>
  </cols>
  <sheetData>
    <row r="1" spans="1:24" ht="26.25" x14ac:dyDescent="0.4">
      <c r="A1" s="31" t="s">
        <v>74</v>
      </c>
      <c r="B1" s="32" t="s">
        <v>72</v>
      </c>
      <c r="C1" s="33"/>
      <c r="D1" s="34"/>
      <c r="E1"/>
      <c r="F1"/>
      <c r="G1"/>
      <c r="H1"/>
      <c r="I1"/>
      <c r="J1"/>
      <c r="K1"/>
      <c r="L1"/>
      <c r="M1"/>
    </row>
    <row r="2" spans="1:24" ht="12.75" x14ac:dyDescent="0.2">
      <c r="A2" s="32"/>
      <c r="B2" s="33"/>
      <c r="C2" s="33"/>
      <c r="D2" s="34"/>
      <c r="E2"/>
      <c r="F2"/>
      <c r="G2"/>
      <c r="H2"/>
      <c r="I2"/>
      <c r="J2"/>
      <c r="K2"/>
      <c r="L2"/>
      <c r="M2"/>
    </row>
    <row r="3" spans="1:24" ht="12.75" x14ac:dyDescent="0.2">
      <c r="A3" s="36" t="s">
        <v>75</v>
      </c>
      <c r="B3" s="28"/>
      <c r="C3" s="28"/>
      <c r="D3" s="28"/>
      <c r="E3" s="28"/>
      <c r="F3" s="28"/>
      <c r="G3" s="28"/>
      <c r="H3" s="28"/>
      <c r="I3" s="28"/>
      <c r="J3" s="28"/>
    </row>
    <row r="4" spans="1:24" ht="12.75" x14ac:dyDescent="0.2">
      <c r="A4" s="36" t="s">
        <v>76</v>
      </c>
      <c r="B4" s="28"/>
      <c r="C4" s="28"/>
      <c r="D4" s="28"/>
      <c r="E4" s="28"/>
      <c r="F4" s="28"/>
      <c r="G4" s="28"/>
      <c r="H4" s="28"/>
      <c r="I4" s="28"/>
      <c r="J4" s="28"/>
    </row>
    <row r="6" spans="1:24" ht="12.75" x14ac:dyDescent="0.2">
      <c r="A6" s="28" t="s">
        <v>73</v>
      </c>
    </row>
    <row r="7" spans="1:24" ht="12.75" x14ac:dyDescent="0.2">
      <c r="A7" s="28" t="s">
        <v>101</v>
      </c>
    </row>
    <row r="8" spans="1:24" x14ac:dyDescent="0.2">
      <c r="A8" s="123" t="s">
        <v>100</v>
      </c>
    </row>
    <row r="9" spans="1:24" ht="12.75" x14ac:dyDescent="0.2">
      <c r="A9" s="53" t="s">
        <v>59</v>
      </c>
    </row>
    <row r="10" spans="1:24" ht="13.5" thickBot="1" x14ac:dyDescent="0.25">
      <c r="A10" s="155" t="s">
        <v>2</v>
      </c>
      <c r="B10" s="155"/>
      <c r="C10" s="88"/>
      <c r="D10" s="88"/>
      <c r="E10" s="88"/>
      <c r="F10" s="88"/>
      <c r="G10" s="88"/>
      <c r="H10" s="88"/>
      <c r="I10" s="88"/>
      <c r="J10" s="88"/>
    </row>
    <row r="11" spans="1:24" s="15" customFormat="1" x14ac:dyDescent="0.2">
      <c r="A11" s="43" t="s">
        <v>22</v>
      </c>
      <c r="B11" s="42">
        <v>2004</v>
      </c>
      <c r="C11" s="42">
        <v>2004</v>
      </c>
      <c r="D11" s="42">
        <v>2004</v>
      </c>
      <c r="E11" s="42">
        <v>2004</v>
      </c>
      <c r="F11" s="42">
        <v>2004</v>
      </c>
      <c r="G11" s="42">
        <v>2004</v>
      </c>
      <c r="H11" s="42">
        <v>2004</v>
      </c>
      <c r="I11" s="42">
        <v>2004</v>
      </c>
      <c r="J11" s="42">
        <v>2004</v>
      </c>
      <c r="K11" s="42">
        <v>2004</v>
      </c>
      <c r="L11" s="42">
        <v>2004</v>
      </c>
      <c r="M11" s="42">
        <v>2004</v>
      </c>
      <c r="N11" s="17"/>
      <c r="O11" s="17"/>
      <c r="P11" s="17"/>
      <c r="Q11" s="17"/>
      <c r="R11" s="17"/>
      <c r="S11" s="17"/>
      <c r="T11" s="17"/>
      <c r="U11" s="17"/>
      <c r="V11" s="17"/>
      <c r="W11" s="17"/>
      <c r="X11" s="17"/>
    </row>
    <row r="12" spans="1:24"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24" x14ac:dyDescent="0.2">
      <c r="A13" s="38" t="s">
        <v>24</v>
      </c>
      <c r="B13" s="16">
        <v>49617397.738816597</v>
      </c>
      <c r="C13" s="16">
        <v>49097416.859999999</v>
      </c>
      <c r="D13" s="16">
        <v>48446176.99047</v>
      </c>
      <c r="E13" s="16">
        <v>48279913.395180017</v>
      </c>
      <c r="F13" s="16">
        <v>49307201.077460006</v>
      </c>
      <c r="G13" s="16">
        <v>48702554.855339997</v>
      </c>
      <c r="H13" s="16">
        <v>48097003.606009997</v>
      </c>
      <c r="I13" s="16">
        <v>47661219.146869995</v>
      </c>
      <c r="J13" s="16">
        <v>47124000.059559993</v>
      </c>
      <c r="K13" s="16">
        <v>46608359.840769999</v>
      </c>
      <c r="L13" s="16">
        <v>45581746.015819997</v>
      </c>
      <c r="M13" s="16">
        <v>44561453.17532026</v>
      </c>
    </row>
    <row r="14" spans="1:24" x14ac:dyDescent="0.2">
      <c r="A14" s="12"/>
      <c r="K14" s="16"/>
      <c r="L14" s="16"/>
      <c r="M14" s="16"/>
    </row>
    <row r="15" spans="1:24" x14ac:dyDescent="0.2">
      <c r="A15" s="18" t="s">
        <v>25</v>
      </c>
      <c r="B15" s="16">
        <v>51368.269399999997</v>
      </c>
      <c r="C15" s="16">
        <v>51641.21</v>
      </c>
      <c r="D15" s="16">
        <v>47968.362049999996</v>
      </c>
      <c r="E15" s="16">
        <v>48243.503520000006</v>
      </c>
      <c r="F15" s="16">
        <v>48553.444580000003</v>
      </c>
      <c r="G15" s="16">
        <v>48875.638189999998</v>
      </c>
      <c r="H15" s="16">
        <v>49209.404740000005</v>
      </c>
      <c r="I15" s="16">
        <v>49548.270349999999</v>
      </c>
      <c r="J15" s="16">
        <v>45893.528319999998</v>
      </c>
      <c r="K15" s="16">
        <v>46167.857449999996</v>
      </c>
      <c r="L15" s="16">
        <v>46445.567640000001</v>
      </c>
      <c r="M15" s="16">
        <v>46783.931870000008</v>
      </c>
    </row>
    <row r="16" spans="1:24" x14ac:dyDescent="0.2">
      <c r="A16" s="18" t="s">
        <v>26</v>
      </c>
      <c r="B16" s="16">
        <v>12210161.717739999</v>
      </c>
      <c r="C16" s="16">
        <v>12216528.33</v>
      </c>
      <c r="D16" s="16">
        <v>12188615.690399997</v>
      </c>
      <c r="E16" s="16">
        <v>12207023.80707</v>
      </c>
      <c r="F16" s="16">
        <v>12263412.840590002</v>
      </c>
      <c r="G16" s="16">
        <v>12318273.595000001</v>
      </c>
      <c r="H16" s="16">
        <v>12160658.65797</v>
      </c>
      <c r="I16" s="16">
        <v>12198314.80185</v>
      </c>
      <c r="J16" s="16">
        <v>12187729.815229999</v>
      </c>
      <c r="K16" s="16">
        <v>11965241.35633</v>
      </c>
      <c r="L16" s="16">
        <v>11931012.95555</v>
      </c>
      <c r="M16" s="16">
        <v>11477689.766910259</v>
      </c>
    </row>
    <row r="17" spans="1:13" x14ac:dyDescent="0.2">
      <c r="A17" s="18" t="s">
        <v>27</v>
      </c>
      <c r="B17" s="16">
        <v>14549.421184740004</v>
      </c>
      <c r="C17" s="16">
        <v>14626.84</v>
      </c>
      <c r="D17" s="16">
        <v>14725.107380000001</v>
      </c>
      <c r="E17" s="16">
        <v>14809.73193</v>
      </c>
      <c r="F17" s="16">
        <v>14902.519609999999</v>
      </c>
      <c r="G17" s="16">
        <v>15001.424230000001</v>
      </c>
      <c r="H17" s="16">
        <v>15110.692939999999</v>
      </c>
      <c r="I17" s="16">
        <v>15214.70062</v>
      </c>
      <c r="J17" s="16">
        <v>15315.179400000001</v>
      </c>
      <c r="K17" s="16">
        <v>18151.417809999999</v>
      </c>
      <c r="L17" s="16">
        <v>18260.633879999998</v>
      </c>
      <c r="M17" s="16">
        <v>18393.617610000001</v>
      </c>
    </row>
    <row r="18" spans="1:13" x14ac:dyDescent="0.2">
      <c r="A18" s="18" t="s">
        <v>65</v>
      </c>
      <c r="B18" s="16">
        <v>0</v>
      </c>
      <c r="C18" s="16">
        <v>0</v>
      </c>
      <c r="D18" s="16">
        <v>0</v>
      </c>
      <c r="E18" s="16">
        <v>0</v>
      </c>
      <c r="F18" s="16">
        <v>0</v>
      </c>
      <c r="G18" s="16">
        <v>0</v>
      </c>
      <c r="H18" s="16">
        <v>0</v>
      </c>
      <c r="I18" s="16">
        <v>0</v>
      </c>
      <c r="J18" s="16">
        <v>0</v>
      </c>
      <c r="K18" s="16">
        <v>0</v>
      </c>
      <c r="L18" s="16">
        <v>0</v>
      </c>
      <c r="M18" s="16">
        <v>0</v>
      </c>
    </row>
    <row r="19" spans="1:13" x14ac:dyDescent="0.2">
      <c r="A19" s="18" t="s">
        <v>28</v>
      </c>
      <c r="B19" s="16">
        <v>2887389.9590400001</v>
      </c>
      <c r="C19" s="16">
        <v>2851816.42</v>
      </c>
      <c r="D19" s="16">
        <v>2838298.9795399997</v>
      </c>
      <c r="E19" s="16">
        <v>2864515.6698699999</v>
      </c>
      <c r="F19" s="16">
        <v>3034599.1894200002</v>
      </c>
      <c r="G19" s="16">
        <v>3004091.1686</v>
      </c>
      <c r="H19" s="16">
        <v>2916988.9313600003</v>
      </c>
      <c r="I19" s="16">
        <v>2818378.9586700001</v>
      </c>
      <c r="J19" s="16">
        <v>2737201.0421199999</v>
      </c>
      <c r="K19" s="16">
        <v>2724264.4947199998</v>
      </c>
      <c r="L19" s="16">
        <v>2595683.0636400003</v>
      </c>
      <c r="M19" s="16">
        <v>2514984.1248900006</v>
      </c>
    </row>
    <row r="20" spans="1:13" x14ac:dyDescent="0.2">
      <c r="A20" s="18" t="s">
        <v>29</v>
      </c>
      <c r="B20" s="16">
        <v>1102425.5462818632</v>
      </c>
      <c r="C20" s="16">
        <v>968549.59</v>
      </c>
      <c r="D20" s="16">
        <v>986786.4707699999</v>
      </c>
      <c r="E20" s="16">
        <v>1018570.93434</v>
      </c>
      <c r="F20" s="16">
        <v>1024978.6303800001</v>
      </c>
      <c r="G20" s="16">
        <v>1021325.26251</v>
      </c>
      <c r="H20" s="16">
        <v>1012473.2206500001</v>
      </c>
      <c r="I20" s="16">
        <v>1009476.89432</v>
      </c>
      <c r="J20" s="16">
        <v>1013870.2338</v>
      </c>
      <c r="K20" s="16">
        <v>1020075.4183299999</v>
      </c>
      <c r="L20" s="16">
        <v>1027817.91208</v>
      </c>
      <c r="M20" s="16">
        <v>1013308.45565</v>
      </c>
    </row>
    <row r="21" spans="1:13" x14ac:dyDescent="0.2">
      <c r="A21" s="18" t="s">
        <v>30</v>
      </c>
      <c r="B21" s="16">
        <v>1882497.8426099999</v>
      </c>
      <c r="C21" s="16">
        <v>1912843.37</v>
      </c>
      <c r="D21" s="16">
        <v>1953213.2608</v>
      </c>
      <c r="E21" s="16">
        <v>1994473.9199900001</v>
      </c>
      <c r="F21" s="16">
        <v>2039412.0848099999</v>
      </c>
      <c r="G21" s="16">
        <v>2086705.9187699999</v>
      </c>
      <c r="H21" s="16">
        <v>2129778.30516</v>
      </c>
      <c r="I21" s="16">
        <v>2176051.9334</v>
      </c>
      <c r="J21" s="16">
        <v>2211501.65166</v>
      </c>
      <c r="K21" s="16">
        <v>2240281.3479800001</v>
      </c>
      <c r="L21" s="16">
        <v>2279786.5299</v>
      </c>
      <c r="M21" s="16">
        <v>2318226.4668699997</v>
      </c>
    </row>
    <row r="22" spans="1:13" x14ac:dyDescent="0.2">
      <c r="A22" s="18" t="s">
        <v>31</v>
      </c>
      <c r="B22" s="16">
        <v>3626471.8707699999</v>
      </c>
      <c r="C22" s="16">
        <v>3635971.81</v>
      </c>
      <c r="D22" s="16">
        <v>3655932.8473100001</v>
      </c>
      <c r="E22" s="16">
        <v>3668534.1792100002</v>
      </c>
      <c r="F22" s="16">
        <v>3682612.1004400002</v>
      </c>
      <c r="G22" s="16">
        <v>3696510.2206199998</v>
      </c>
      <c r="H22" s="16">
        <v>3704430.0427100002</v>
      </c>
      <c r="I22" s="16">
        <v>3720195.4315600004</v>
      </c>
      <c r="J22" s="16">
        <v>3734157.5615300001</v>
      </c>
      <c r="K22" s="16">
        <v>3746493.2243600003</v>
      </c>
      <c r="L22" s="16">
        <v>3759930.7318199999</v>
      </c>
      <c r="M22" s="16">
        <v>3781774.5095600002</v>
      </c>
    </row>
    <row r="23" spans="1:13" x14ac:dyDescent="0.2">
      <c r="A23" s="18" t="s">
        <v>32</v>
      </c>
      <c r="B23" s="16">
        <v>9605691.4745000005</v>
      </c>
      <c r="C23" s="16">
        <v>9333875.8399999999</v>
      </c>
      <c r="D23" s="16">
        <v>8674425.4856900014</v>
      </c>
      <c r="E23" s="16">
        <v>8415108.8128700014</v>
      </c>
      <c r="F23" s="16">
        <v>8149068.2553099999</v>
      </c>
      <c r="G23" s="16">
        <v>7721341.0384</v>
      </c>
      <c r="H23" s="16">
        <v>7639828.2614700003</v>
      </c>
      <c r="I23" s="16">
        <v>7632428.9293099996</v>
      </c>
      <c r="J23" s="16">
        <v>7494067.5418299995</v>
      </c>
      <c r="K23" s="16">
        <v>7376116.0122799994</v>
      </c>
      <c r="L23" s="16">
        <v>7056777.025559999</v>
      </c>
      <c r="M23" s="16">
        <v>6745803.2378900005</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621727.89776999992</v>
      </c>
      <c r="C26" s="16">
        <v>618570.53</v>
      </c>
      <c r="D26" s="16">
        <v>574508.20869</v>
      </c>
      <c r="E26" s="16">
        <v>584168.69501000002</v>
      </c>
      <c r="F26" s="16">
        <v>623132.79222000006</v>
      </c>
      <c r="G26" s="16">
        <v>621424.98563999997</v>
      </c>
      <c r="H26" s="16">
        <v>608157.98546</v>
      </c>
      <c r="I26" s="16">
        <v>592467.58328999998</v>
      </c>
      <c r="J26" s="16">
        <v>534931.16110000003</v>
      </c>
      <c r="K26" s="16">
        <v>537172.02734000003</v>
      </c>
      <c r="L26" s="16">
        <v>516238.73076000001</v>
      </c>
      <c r="M26" s="16">
        <v>504629.79365000001</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12065336.41949</v>
      </c>
      <c r="C28" s="16">
        <v>11976853.630000001</v>
      </c>
      <c r="D28" s="16">
        <v>11964925.384949999</v>
      </c>
      <c r="E28" s="16">
        <v>11998349.07625</v>
      </c>
      <c r="F28" s="16">
        <v>12771918.03527</v>
      </c>
      <c r="G28" s="16">
        <v>12706291.21201</v>
      </c>
      <c r="H28" s="16">
        <v>12400781.850860002</v>
      </c>
      <c r="I28" s="16">
        <v>12044865.101129999</v>
      </c>
      <c r="J28" s="16">
        <v>11761061.748129999</v>
      </c>
      <c r="K28" s="16">
        <v>11639675.465349998</v>
      </c>
      <c r="L28" s="16">
        <v>11149906.952889999</v>
      </c>
      <c r="M28" s="16">
        <v>10862307.60541</v>
      </c>
    </row>
    <row r="29" spans="1:13" x14ac:dyDescent="0.2">
      <c r="A29" s="18" t="s">
        <v>66</v>
      </c>
      <c r="B29" s="16">
        <v>546684.42852999992</v>
      </c>
      <c r="C29" s="16">
        <v>543941.15</v>
      </c>
      <c r="D29" s="16">
        <v>545351.02403999993</v>
      </c>
      <c r="E29" s="16">
        <v>514799.69852999999</v>
      </c>
      <c r="F29" s="16">
        <v>549285.72262000002</v>
      </c>
      <c r="G29" s="16">
        <v>547774.82155999995</v>
      </c>
      <c r="H29" s="16">
        <v>536025.40125999996</v>
      </c>
      <c r="I29" s="16">
        <v>522096.28587999998</v>
      </c>
      <c r="J29" s="16">
        <v>511237.13961000001</v>
      </c>
      <c r="K29" s="16">
        <v>474546.64317</v>
      </c>
      <c r="L29" s="16">
        <v>455959.28239000001</v>
      </c>
      <c r="M29" s="16">
        <v>445642.48423</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171746.02705</v>
      </c>
      <c r="C31" s="16">
        <v>171874.07</v>
      </c>
      <c r="D31" s="16">
        <v>172108.59841000001</v>
      </c>
      <c r="E31" s="16">
        <v>172324.46491000001</v>
      </c>
      <c r="F31" s="16">
        <v>172596.45877</v>
      </c>
      <c r="G31" s="16">
        <v>0</v>
      </c>
      <c r="H31" s="16">
        <v>0</v>
      </c>
      <c r="I31" s="16">
        <v>0</v>
      </c>
      <c r="J31" s="16">
        <v>0</v>
      </c>
      <c r="K31" s="16">
        <v>0</v>
      </c>
      <c r="L31" s="16">
        <v>0</v>
      </c>
      <c r="M31" s="16">
        <v>0</v>
      </c>
    </row>
    <row r="32" spans="1:13" x14ac:dyDescent="0.2">
      <c r="A32" s="18" t="s">
        <v>42</v>
      </c>
      <c r="B32" s="16">
        <v>1602043.6259699999</v>
      </c>
      <c r="C32" s="16">
        <v>1565189.93</v>
      </c>
      <c r="D32" s="16">
        <v>1577288.8560200001</v>
      </c>
      <c r="E32" s="16">
        <v>1557927.9671500002</v>
      </c>
      <c r="F32" s="16">
        <v>1661126.1293200001</v>
      </c>
      <c r="G32" s="16">
        <v>1629029.0230399999</v>
      </c>
      <c r="H32" s="16">
        <v>1633174.2080000001</v>
      </c>
      <c r="I32" s="16">
        <v>1589192.4745500002</v>
      </c>
      <c r="J32" s="16">
        <v>1579015.61047</v>
      </c>
      <c r="K32" s="16">
        <v>1557812.10507</v>
      </c>
      <c r="L32" s="16">
        <v>1484620.1929099998</v>
      </c>
      <c r="M32" s="16">
        <v>1563557.8723299999</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577422.75254999998</v>
      </c>
      <c r="C35" s="16">
        <v>572284.6</v>
      </c>
      <c r="D35" s="16">
        <v>571453.62970000005</v>
      </c>
      <c r="E35" s="16">
        <v>525118.02857999993</v>
      </c>
      <c r="F35" s="16">
        <v>558216.17470000009</v>
      </c>
      <c r="G35" s="16">
        <v>554579.72345000005</v>
      </c>
      <c r="H35" s="16">
        <v>540413.54154000001</v>
      </c>
      <c r="I35" s="16">
        <v>524054.63534999994</v>
      </c>
      <c r="J35" s="16">
        <v>510861.90649999998</v>
      </c>
      <c r="K35" s="16">
        <v>458474.56695000001</v>
      </c>
      <c r="L35" s="16">
        <v>438507.21074000001</v>
      </c>
      <c r="M35" s="16">
        <v>426490.01669999998</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2648611.4411299997</v>
      </c>
      <c r="C37" s="16">
        <v>2662849.54</v>
      </c>
      <c r="D37" s="16">
        <v>2680575.0847200002</v>
      </c>
      <c r="E37" s="16">
        <v>2695944.9059499996</v>
      </c>
      <c r="F37" s="16">
        <v>2713386.6994199995</v>
      </c>
      <c r="G37" s="16">
        <v>2731330.82332</v>
      </c>
      <c r="H37" s="16">
        <v>2749973.1018900005</v>
      </c>
      <c r="I37" s="16">
        <v>2768933.14659</v>
      </c>
      <c r="J37" s="16">
        <v>2787155.9398600003</v>
      </c>
      <c r="K37" s="16">
        <v>2803887.9036300001</v>
      </c>
      <c r="L37" s="16">
        <v>2820799.2260599998</v>
      </c>
      <c r="M37" s="16">
        <v>2841861.2917499999</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3269.0447999999997</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c r="K42" s="16"/>
      <c r="L42" s="16"/>
      <c r="M42" s="16"/>
    </row>
    <row r="43" spans="1:13" x14ac:dyDescent="0.2">
      <c r="A43" s="18" t="s">
        <v>52</v>
      </c>
      <c r="B43" s="16">
        <v>914610398.666237</v>
      </c>
      <c r="C43" s="16">
        <v>927140598.82000005</v>
      </c>
      <c r="D43" s="16">
        <v>952265944.86284006</v>
      </c>
      <c r="E43" s="16">
        <v>957601927.38770008</v>
      </c>
      <c r="F43" s="16">
        <v>944816259.38828993</v>
      </c>
      <c r="G43" s="16">
        <v>965427702.72621989</v>
      </c>
      <c r="H43" s="16">
        <v>966875036.42883003</v>
      </c>
      <c r="I43" s="16">
        <v>974276045.67478001</v>
      </c>
      <c r="J43" s="16">
        <v>986302722.9567101</v>
      </c>
      <c r="K43" s="16">
        <v>996185902.22466004</v>
      </c>
      <c r="L43" s="16">
        <v>1005843172.49903</v>
      </c>
      <c r="M43" s="16">
        <v>1027823601.58081</v>
      </c>
    </row>
    <row r="44" spans="1:13" x14ac:dyDescent="0.2">
      <c r="A44" s="12"/>
      <c r="K44" s="16"/>
      <c r="L44" s="16"/>
      <c r="M44" s="16"/>
    </row>
    <row r="45" spans="1:13" x14ac:dyDescent="0.2">
      <c r="A45" s="18" t="s">
        <v>53</v>
      </c>
      <c r="B45" s="16">
        <v>566.47387000000003</v>
      </c>
      <c r="C45" s="16">
        <v>335.05</v>
      </c>
      <c r="D45" s="16">
        <v>335.42097999999999</v>
      </c>
      <c r="E45" s="16">
        <v>335.82378999999997</v>
      </c>
      <c r="F45" s="16">
        <v>336.40409000000005</v>
      </c>
      <c r="G45" s="16">
        <v>336.95053999999999</v>
      </c>
      <c r="H45" s="16">
        <v>337.58843999999999</v>
      </c>
      <c r="I45" s="16">
        <v>338.26477</v>
      </c>
      <c r="J45" s="16">
        <v>338.78580999999997</v>
      </c>
      <c r="K45" s="16">
        <v>339.20527000000004</v>
      </c>
      <c r="L45" s="16">
        <v>339.65089</v>
      </c>
      <c r="M45" s="16">
        <v>340.34727000000004</v>
      </c>
    </row>
    <row r="46" spans="1:13" x14ac:dyDescent="0.2">
      <c r="A46" s="18" t="s">
        <v>1</v>
      </c>
      <c r="B46" s="16">
        <v>533973848.738002</v>
      </c>
      <c r="C46" s="16">
        <v>533758583.64999998</v>
      </c>
      <c r="D46" s="16">
        <v>531053711.87740004</v>
      </c>
      <c r="E46" s="16">
        <v>534426225.86401004</v>
      </c>
      <c r="F46" s="16">
        <v>513008908.21321005</v>
      </c>
      <c r="G46" s="16">
        <v>523667195.73689997</v>
      </c>
      <c r="H46" s="16">
        <v>561195115.02954006</v>
      </c>
      <c r="I46" s="16">
        <v>551302302.69801998</v>
      </c>
      <c r="J46" s="16">
        <v>553658802.1799401</v>
      </c>
      <c r="K46" s="16">
        <v>577118212.59435999</v>
      </c>
      <c r="L46" s="16">
        <v>566625022.67497993</v>
      </c>
      <c r="M46" s="16">
        <v>564770799.91176999</v>
      </c>
    </row>
    <row r="47" spans="1:13" x14ac:dyDescent="0.2">
      <c r="A47" s="18" t="s">
        <v>0</v>
      </c>
      <c r="B47" s="16">
        <v>198590387.20787501</v>
      </c>
      <c r="C47" s="16">
        <v>212412576.22</v>
      </c>
      <c r="D47" s="16">
        <v>245008195.57618999</v>
      </c>
      <c r="E47" s="16">
        <v>241100706.86346</v>
      </c>
      <c r="F47" s="16">
        <v>244115447.48365</v>
      </c>
      <c r="G47" s="16">
        <v>251211061.31887001</v>
      </c>
      <c r="H47" s="16">
        <v>216934841.90745002</v>
      </c>
      <c r="I47" s="16">
        <v>234504625.55395001</v>
      </c>
      <c r="J47" s="16">
        <v>247990595.83366001</v>
      </c>
      <c r="K47" s="16">
        <v>236013919.22757</v>
      </c>
      <c r="L47" s="16">
        <v>259386303.27525002</v>
      </c>
      <c r="M47" s="16">
        <v>285990908.13868999</v>
      </c>
    </row>
    <row r="48" spans="1:13" x14ac:dyDescent="0.2">
      <c r="A48" s="18" t="s">
        <v>39</v>
      </c>
      <c r="B48" s="16">
        <v>27352808.030130003</v>
      </c>
      <c r="C48" s="16">
        <v>28882773.699999999</v>
      </c>
      <c r="D48" s="16">
        <v>29422843.398300003</v>
      </c>
      <c r="E48" s="16">
        <v>30654115.811790001</v>
      </c>
      <c r="F48" s="16">
        <v>30363637.150249995</v>
      </c>
      <c r="G48" s="16">
        <v>31625974.058269996</v>
      </c>
      <c r="H48" s="16">
        <v>33396018.327179998</v>
      </c>
      <c r="I48" s="16">
        <v>33463249.533610005</v>
      </c>
      <c r="J48" s="16">
        <v>33937105.398030005</v>
      </c>
      <c r="K48" s="16">
        <v>34481849.083919995</v>
      </c>
      <c r="L48" s="16">
        <v>34144615.435199998</v>
      </c>
      <c r="M48" s="16">
        <v>34796279.681550004</v>
      </c>
    </row>
    <row r="49" spans="1:14" x14ac:dyDescent="0.2">
      <c r="A49" s="18" t="s">
        <v>54</v>
      </c>
      <c r="B49" s="16">
        <v>61663959.099600002</v>
      </c>
      <c r="C49" s="16">
        <v>62588783.380000003</v>
      </c>
      <c r="D49" s="16">
        <v>64322095.821010001</v>
      </c>
      <c r="E49" s="16">
        <v>66681504.674779996</v>
      </c>
      <c r="F49" s="16">
        <v>69978989.597719997</v>
      </c>
      <c r="G49" s="16">
        <v>72470072.86214</v>
      </c>
      <c r="H49" s="16">
        <v>72781427.791879997</v>
      </c>
      <c r="I49" s="16">
        <v>74820933.358879998</v>
      </c>
      <c r="J49" s="16">
        <v>75844867.075969994</v>
      </c>
      <c r="K49" s="16">
        <v>76422829.143969998</v>
      </c>
      <c r="L49" s="16">
        <v>77962607.307239994</v>
      </c>
      <c r="M49" s="16">
        <v>78740710.711009994</v>
      </c>
    </row>
    <row r="50" spans="1:14" x14ac:dyDescent="0.2">
      <c r="A50" s="18" t="s">
        <v>55</v>
      </c>
      <c r="B50" s="16">
        <v>91677134.690919995</v>
      </c>
      <c r="C50" s="16">
        <v>87401990.459999993</v>
      </c>
      <c r="D50" s="16">
        <v>80350265.375540003</v>
      </c>
      <c r="E50" s="16">
        <v>81635332.681299999</v>
      </c>
      <c r="F50" s="16">
        <v>84223942.55783999</v>
      </c>
      <c r="G50" s="16">
        <v>83329664.47784999</v>
      </c>
      <c r="H50" s="16">
        <v>79554603.491929993</v>
      </c>
      <c r="I50" s="16">
        <v>77134721.898399994</v>
      </c>
      <c r="J50" s="16">
        <v>71785771.558959991</v>
      </c>
      <c r="K50" s="16">
        <v>68735727.591330007</v>
      </c>
      <c r="L50" s="16">
        <v>63912951.688380003</v>
      </c>
      <c r="M50" s="16">
        <v>58843289.013250001</v>
      </c>
    </row>
    <row r="51" spans="1:14" x14ac:dyDescent="0.2">
      <c r="A51" s="18" t="s">
        <v>56</v>
      </c>
      <c r="B51" s="16">
        <v>0</v>
      </c>
      <c r="C51" s="16">
        <v>0</v>
      </c>
      <c r="D51" s="16">
        <v>0</v>
      </c>
      <c r="E51" s="16">
        <v>0</v>
      </c>
      <c r="F51" s="16">
        <v>0</v>
      </c>
      <c r="G51" s="16">
        <v>0</v>
      </c>
      <c r="H51" s="16">
        <v>0</v>
      </c>
      <c r="I51" s="16">
        <v>0</v>
      </c>
      <c r="J51" s="16">
        <v>0</v>
      </c>
      <c r="K51" s="16">
        <v>0</v>
      </c>
      <c r="L51" s="16">
        <v>0</v>
      </c>
      <c r="M51" s="16">
        <v>0</v>
      </c>
    </row>
    <row r="52" spans="1:14" x14ac:dyDescent="0.2">
      <c r="A52" s="18" t="s">
        <v>40</v>
      </c>
      <c r="B52" s="16">
        <v>1351694.4258399999</v>
      </c>
      <c r="C52" s="16">
        <v>2095556.36</v>
      </c>
      <c r="D52" s="16">
        <v>2108497.3934200001</v>
      </c>
      <c r="E52" s="16">
        <v>3103705.6685699997</v>
      </c>
      <c r="F52" s="16">
        <v>3124997.9815299995</v>
      </c>
      <c r="G52" s="16">
        <v>3123397.3216500003</v>
      </c>
      <c r="H52" s="16">
        <v>3012692.2924099998</v>
      </c>
      <c r="I52" s="16">
        <v>3049874.3671500003</v>
      </c>
      <c r="J52" s="16">
        <v>3085242.1243400001</v>
      </c>
      <c r="K52" s="16">
        <v>3413025.37824</v>
      </c>
      <c r="L52" s="16">
        <v>3811332.4670899999</v>
      </c>
      <c r="M52" s="16">
        <v>4681273.7772700004</v>
      </c>
    </row>
    <row r="53" spans="1:14" x14ac:dyDescent="0.2">
      <c r="A53" s="18" t="s">
        <v>57</v>
      </c>
      <c r="B53" s="16">
        <v>0</v>
      </c>
      <c r="C53" s="16">
        <v>0</v>
      </c>
      <c r="D53" s="16">
        <v>0</v>
      </c>
      <c r="E53" s="16">
        <v>0</v>
      </c>
      <c r="F53" s="16">
        <v>0</v>
      </c>
      <c r="G53" s="16">
        <v>0</v>
      </c>
      <c r="H53" s="16">
        <v>0</v>
      </c>
      <c r="I53" s="16">
        <v>0</v>
      </c>
      <c r="J53" s="16">
        <v>0</v>
      </c>
      <c r="K53" s="16">
        <v>0</v>
      </c>
      <c r="L53" s="16">
        <v>0</v>
      </c>
      <c r="M53" s="16">
        <v>0</v>
      </c>
    </row>
    <row r="54" spans="1:14" ht="12" thickBot="1" x14ac:dyDescent="0.25">
      <c r="A54" s="12"/>
      <c r="K54" s="16"/>
      <c r="L54" s="16"/>
      <c r="M54" s="16"/>
    </row>
    <row r="55" spans="1:14" ht="12.75" thickTop="1" thickBot="1" x14ac:dyDescent="0.25">
      <c r="A55" s="94" t="s">
        <v>58</v>
      </c>
      <c r="B55" s="105">
        <v>964227796.40505362</v>
      </c>
      <c r="C55" s="105">
        <v>976238015.68000007</v>
      </c>
      <c r="D55" s="105">
        <v>1000712121.8533101</v>
      </c>
      <c r="E55" s="105">
        <v>1005881840.7828801</v>
      </c>
      <c r="F55" s="105">
        <v>994123460.46574998</v>
      </c>
      <c r="G55" s="105">
        <v>1014130257.5815599</v>
      </c>
      <c r="H55" s="105">
        <v>1014972040.03484</v>
      </c>
      <c r="I55" s="105">
        <v>1021937264.82165</v>
      </c>
      <c r="J55" s="105">
        <v>1033426723.01627</v>
      </c>
      <c r="K55" s="105">
        <v>1042794262.06543</v>
      </c>
      <c r="L55" s="105">
        <v>1051424918.51485</v>
      </c>
      <c r="M55" s="105">
        <v>1072385054.7561302</v>
      </c>
      <c r="N55" s="21"/>
    </row>
    <row r="56" spans="1:14" ht="12" thickBot="1" x14ac:dyDescent="0.25">
      <c r="A56" s="96" t="s">
        <v>63</v>
      </c>
      <c r="B56" s="106">
        <v>0.71192251705510545</v>
      </c>
      <c r="C56" s="106">
        <v>0.70942647923579372</v>
      </c>
      <c r="D56" s="106">
        <v>0.71243932143509869</v>
      </c>
      <c r="E56" s="106">
        <v>0.7189867916026792</v>
      </c>
      <c r="F56" s="106">
        <v>0.70776269024379479</v>
      </c>
      <c r="G56" s="106">
        <v>0.7049293779142134</v>
      </c>
      <c r="H56" s="106">
        <v>0.70689077257036759</v>
      </c>
      <c r="I56" s="106">
        <v>0.70814544228945187</v>
      </c>
      <c r="J56" s="106">
        <v>0.71187711520712027</v>
      </c>
      <c r="K56" s="106">
        <v>0.71211467663200123</v>
      </c>
      <c r="L56" s="106">
        <v>0.71555497482774755</v>
      </c>
      <c r="M56" s="106">
        <v>0.71928327282198246</v>
      </c>
    </row>
    <row r="57" spans="1:14" ht="12" thickBot="1" x14ac:dyDescent="0.25">
      <c r="A57" s="98" t="s">
        <v>64</v>
      </c>
      <c r="B57" s="107">
        <v>0.28807748294489444</v>
      </c>
      <c r="C57" s="107">
        <v>0.29057352076420623</v>
      </c>
      <c r="D57" s="107">
        <v>0.2875606785649012</v>
      </c>
      <c r="E57" s="107">
        <v>0.28101320839732058</v>
      </c>
      <c r="F57" s="107">
        <v>0.29223730975620521</v>
      </c>
      <c r="G57" s="107">
        <v>0.29507062208578672</v>
      </c>
      <c r="H57" s="107">
        <v>0.29310922742963247</v>
      </c>
      <c r="I57" s="107">
        <v>0.29185455771054813</v>
      </c>
      <c r="J57" s="107">
        <v>0.28812288479287973</v>
      </c>
      <c r="K57" s="107">
        <v>0.28788532336799882</v>
      </c>
      <c r="L57" s="107">
        <v>0.28444502517225245</v>
      </c>
      <c r="M57" s="107">
        <v>0.28070534602917002</v>
      </c>
    </row>
    <row r="58" spans="1:14" ht="12" thickTop="1" x14ac:dyDescent="0.2">
      <c r="A58" s="149" t="s">
        <v>71</v>
      </c>
      <c r="B58" s="149"/>
      <c r="C58" s="17"/>
      <c r="D58" s="17"/>
      <c r="E58" s="17"/>
      <c r="F58" s="17"/>
      <c r="G58" s="17"/>
      <c r="H58" s="17"/>
      <c r="I58" s="17"/>
      <c r="J58" s="17"/>
    </row>
    <row r="59" spans="1:14" x14ac:dyDescent="0.2">
      <c r="K59" s="16"/>
      <c r="L59" s="16"/>
      <c r="M59" s="16"/>
    </row>
    <row r="60" spans="1:14" x14ac:dyDescent="0.2">
      <c r="K60" s="16"/>
      <c r="L60" s="16"/>
      <c r="M60" s="16"/>
    </row>
    <row r="61" spans="1:14" ht="13.5" thickBot="1" x14ac:dyDescent="0.25">
      <c r="A61" s="158" t="s">
        <v>3</v>
      </c>
      <c r="B61" s="158"/>
      <c r="C61" s="86"/>
      <c r="D61" s="86"/>
      <c r="E61" s="86"/>
      <c r="F61" s="86"/>
      <c r="G61" s="86"/>
      <c r="H61" s="86"/>
      <c r="I61" s="86"/>
      <c r="J61" s="86"/>
      <c r="K61" s="86"/>
      <c r="L61" s="86"/>
      <c r="M61" s="86"/>
    </row>
    <row r="62" spans="1:14" ht="12" thickTop="1" x14ac:dyDescent="0.2">
      <c r="A62" s="43" t="s">
        <v>22</v>
      </c>
      <c r="B62" s="55">
        <v>2004</v>
      </c>
      <c r="C62" s="55">
        <v>2004</v>
      </c>
      <c r="D62" s="55">
        <v>2004</v>
      </c>
      <c r="E62" s="55">
        <v>2004</v>
      </c>
      <c r="F62" s="55">
        <v>2004</v>
      </c>
      <c r="G62" s="55">
        <v>2004</v>
      </c>
      <c r="H62" s="55">
        <v>2004</v>
      </c>
      <c r="I62" s="55">
        <v>2004</v>
      </c>
      <c r="J62" s="55">
        <v>2004</v>
      </c>
      <c r="K62" s="55">
        <v>2004</v>
      </c>
      <c r="L62" s="55">
        <v>2004</v>
      </c>
      <c r="M62" s="55">
        <v>2004</v>
      </c>
    </row>
    <row r="63" spans="1:14" ht="12" thickBot="1" x14ac:dyDescent="0.25">
      <c r="A63" s="114" t="s">
        <v>23</v>
      </c>
      <c r="B63" s="122" t="s">
        <v>8</v>
      </c>
      <c r="C63" s="122" t="s">
        <v>9</v>
      </c>
      <c r="D63" s="122" t="s">
        <v>10</v>
      </c>
      <c r="E63" s="122" t="s">
        <v>11</v>
      </c>
      <c r="F63" s="122" t="s">
        <v>12</v>
      </c>
      <c r="G63" s="122" t="s">
        <v>13</v>
      </c>
      <c r="H63" s="122" t="s">
        <v>14</v>
      </c>
      <c r="I63" s="122" t="s">
        <v>15</v>
      </c>
      <c r="J63" s="122" t="s">
        <v>16</v>
      </c>
      <c r="K63" s="122" t="s">
        <v>17</v>
      </c>
      <c r="L63" s="122" t="s">
        <v>18</v>
      </c>
      <c r="M63" s="122" t="s">
        <v>19</v>
      </c>
    </row>
    <row r="64" spans="1:14" ht="12" thickTop="1" x14ac:dyDescent="0.2">
      <c r="A64" s="38" t="s">
        <v>24</v>
      </c>
      <c r="B64" s="16">
        <v>46421837.115376599</v>
      </c>
      <c r="C64" s="16">
        <v>46105745.860000007</v>
      </c>
      <c r="D64" s="16">
        <v>45729217.477629989</v>
      </c>
      <c r="E64" s="16">
        <v>45797686.676870011</v>
      </c>
      <c r="F64" s="16">
        <v>47111016.614460006</v>
      </c>
      <c r="G64" s="16">
        <v>46488693.880249999</v>
      </c>
      <c r="H64" s="16">
        <v>45985192.257049993</v>
      </c>
      <c r="I64" s="16">
        <v>45586799.834689997</v>
      </c>
      <c r="J64" s="16">
        <v>45128557.731039993</v>
      </c>
      <c r="K64" s="16">
        <v>44612266.819169998</v>
      </c>
      <c r="L64" s="16">
        <v>43851315.921819992</v>
      </c>
      <c r="M64" s="16">
        <v>43136307.684920266</v>
      </c>
    </row>
    <row r="65" spans="1:13" x14ac:dyDescent="0.2">
      <c r="A65" s="12"/>
      <c r="K65" s="16"/>
      <c r="L65" s="16"/>
      <c r="M65" s="16"/>
    </row>
    <row r="66" spans="1:13" x14ac:dyDescent="0.2">
      <c r="A66" s="18" t="s">
        <v>25</v>
      </c>
      <c r="B66" s="16">
        <v>51368.269399999997</v>
      </c>
      <c r="C66" s="16">
        <v>51641.21</v>
      </c>
      <c r="D66" s="16">
        <v>47968.362049999996</v>
      </c>
      <c r="E66" s="16">
        <v>48243.503520000006</v>
      </c>
      <c r="F66" s="16">
        <v>48553.444580000003</v>
      </c>
      <c r="G66" s="16">
        <v>48875.638189999998</v>
      </c>
      <c r="H66" s="16">
        <v>49209.404740000005</v>
      </c>
      <c r="I66" s="16">
        <v>49548.270349999999</v>
      </c>
      <c r="J66" s="16">
        <v>45893.528319999998</v>
      </c>
      <c r="K66" s="16">
        <v>46167.857449999996</v>
      </c>
      <c r="L66" s="16">
        <v>46445.567640000001</v>
      </c>
      <c r="M66" s="16">
        <v>46783.931870000008</v>
      </c>
    </row>
    <row r="67" spans="1:13" x14ac:dyDescent="0.2">
      <c r="A67" s="18" t="s">
        <v>26</v>
      </c>
      <c r="B67" s="16">
        <v>12210161.717739999</v>
      </c>
      <c r="C67" s="16">
        <v>12216528.33</v>
      </c>
      <c r="D67" s="16">
        <v>12188615.690399997</v>
      </c>
      <c r="E67" s="16">
        <v>12207023.80707</v>
      </c>
      <c r="F67" s="16">
        <v>12263412.840590002</v>
      </c>
      <c r="G67" s="16">
        <v>12318273.595000001</v>
      </c>
      <c r="H67" s="16">
        <v>12160658.65797</v>
      </c>
      <c r="I67" s="16">
        <v>12198314.80185</v>
      </c>
      <c r="J67" s="16">
        <v>12187729.815229999</v>
      </c>
      <c r="K67" s="16">
        <v>11965241.35633</v>
      </c>
      <c r="L67" s="16">
        <v>11931012.95555</v>
      </c>
      <c r="M67" s="16">
        <v>11477689.766910259</v>
      </c>
    </row>
    <row r="68" spans="1:13" x14ac:dyDescent="0.2">
      <c r="A68" s="18" t="s">
        <v>27</v>
      </c>
      <c r="B68" s="16">
        <v>14549.421184740004</v>
      </c>
      <c r="C68" s="16">
        <v>14626.84</v>
      </c>
      <c r="D68" s="16">
        <v>14725.107380000001</v>
      </c>
      <c r="E68" s="16">
        <v>14809.73193</v>
      </c>
      <c r="F68" s="16">
        <v>14902.519609999999</v>
      </c>
      <c r="G68" s="16">
        <v>15001.424230000001</v>
      </c>
      <c r="H68" s="16">
        <v>15110.692939999999</v>
      </c>
      <c r="I68" s="16">
        <v>15214.70062</v>
      </c>
      <c r="J68" s="16">
        <v>15315.179400000001</v>
      </c>
      <c r="K68" s="16">
        <v>18151.417809999999</v>
      </c>
      <c r="L68" s="16">
        <v>18260.633879999998</v>
      </c>
      <c r="M68" s="16">
        <v>18393.617610000001</v>
      </c>
    </row>
    <row r="69" spans="1:13" x14ac:dyDescent="0.2">
      <c r="A69" s="18" t="s">
        <v>65</v>
      </c>
      <c r="B69" s="16">
        <v>0</v>
      </c>
      <c r="C69" s="16">
        <v>0</v>
      </c>
      <c r="D69" s="16">
        <v>0</v>
      </c>
      <c r="E69" s="16">
        <v>0</v>
      </c>
      <c r="F69" s="16">
        <v>0</v>
      </c>
      <c r="G69" s="16">
        <v>0</v>
      </c>
      <c r="H69" s="16">
        <v>0</v>
      </c>
      <c r="I69" s="16">
        <v>0</v>
      </c>
      <c r="J69" s="16">
        <v>0</v>
      </c>
      <c r="K69" s="16">
        <v>0</v>
      </c>
      <c r="L69" s="16">
        <v>0</v>
      </c>
      <c r="M69" s="16">
        <v>0</v>
      </c>
    </row>
    <row r="70" spans="1:13" x14ac:dyDescent="0.2">
      <c r="A70" s="18" t="s">
        <v>28</v>
      </c>
      <c r="B70" s="16">
        <v>2887389.9590400001</v>
      </c>
      <c r="C70" s="16">
        <v>2851816.42</v>
      </c>
      <c r="D70" s="16">
        <v>2838298.9795399997</v>
      </c>
      <c r="E70" s="16">
        <v>2864515.6698699999</v>
      </c>
      <c r="F70" s="16">
        <v>3034599.1894200002</v>
      </c>
      <c r="G70" s="16">
        <v>3004091.1686</v>
      </c>
      <c r="H70" s="16">
        <v>2916988.9313600003</v>
      </c>
      <c r="I70" s="16">
        <v>2818378.9586700001</v>
      </c>
      <c r="J70" s="16">
        <v>2737201.0421199999</v>
      </c>
      <c r="K70" s="16">
        <v>2724264.4947199998</v>
      </c>
      <c r="L70" s="16">
        <v>2595683.0636400003</v>
      </c>
      <c r="M70" s="16">
        <v>2514984.1248900006</v>
      </c>
    </row>
    <row r="71" spans="1:13" x14ac:dyDescent="0.2">
      <c r="A71" s="18" t="s">
        <v>29</v>
      </c>
      <c r="B71" s="16">
        <v>1102425.5462818632</v>
      </c>
      <c r="C71" s="16">
        <v>968549.59</v>
      </c>
      <c r="D71" s="16">
        <v>986786.4707699999</v>
      </c>
      <c r="E71" s="16">
        <v>1018570.93434</v>
      </c>
      <c r="F71" s="16">
        <v>1024978.6303800001</v>
      </c>
      <c r="G71" s="16">
        <v>1021325.26251</v>
      </c>
      <c r="H71" s="16">
        <v>1012473.2206500001</v>
      </c>
      <c r="I71" s="16">
        <v>1009476.89432</v>
      </c>
      <c r="J71" s="16">
        <v>1013870.2338</v>
      </c>
      <c r="K71" s="16">
        <v>1020075.4183299999</v>
      </c>
      <c r="L71" s="16">
        <v>1027817.91208</v>
      </c>
      <c r="M71" s="16">
        <v>1013308.45565</v>
      </c>
    </row>
    <row r="72" spans="1:13" x14ac:dyDescent="0.2">
      <c r="A72" s="18" t="s">
        <v>30</v>
      </c>
      <c r="B72" s="16">
        <v>1882497.8426099999</v>
      </c>
      <c r="C72" s="16">
        <v>1912843.37</v>
      </c>
      <c r="D72" s="16">
        <v>1953213.2608</v>
      </c>
      <c r="E72" s="16">
        <v>1994473.9199900001</v>
      </c>
      <c r="F72" s="16">
        <v>2039412.0848099999</v>
      </c>
      <c r="G72" s="16">
        <v>2086705.9187699999</v>
      </c>
      <c r="H72" s="16">
        <v>2129778.30516</v>
      </c>
      <c r="I72" s="16">
        <v>2176051.9334</v>
      </c>
      <c r="J72" s="16">
        <v>2211501.65166</v>
      </c>
      <c r="K72" s="16">
        <v>2240281.3479800001</v>
      </c>
      <c r="L72" s="16">
        <v>2279786.5299</v>
      </c>
      <c r="M72" s="16">
        <v>2318226.4668699997</v>
      </c>
    </row>
    <row r="73" spans="1:13" x14ac:dyDescent="0.2">
      <c r="A73" s="18" t="s">
        <v>31</v>
      </c>
      <c r="B73" s="16">
        <v>3626471.8707699999</v>
      </c>
      <c r="C73" s="16">
        <v>3635971.81</v>
      </c>
      <c r="D73" s="16">
        <v>3655932.8473100001</v>
      </c>
      <c r="E73" s="16">
        <v>3668534.1792100002</v>
      </c>
      <c r="F73" s="16">
        <v>3682612.1004400002</v>
      </c>
      <c r="G73" s="16">
        <v>3696510.2206199998</v>
      </c>
      <c r="H73" s="16">
        <v>3704430.0427100002</v>
      </c>
      <c r="I73" s="16">
        <v>3720195.4315600004</v>
      </c>
      <c r="J73" s="16">
        <v>3734157.5615300001</v>
      </c>
      <c r="K73" s="16">
        <v>3746493.2243600003</v>
      </c>
      <c r="L73" s="16">
        <v>3759930.7318199999</v>
      </c>
      <c r="M73" s="16">
        <v>3781774.5095600002</v>
      </c>
    </row>
    <row r="74" spans="1:13" x14ac:dyDescent="0.2">
      <c r="A74" s="18" t="s">
        <v>32</v>
      </c>
      <c r="B74" s="16">
        <v>6415699.3062199997</v>
      </c>
      <c r="C74" s="16">
        <v>6347802.9900000002</v>
      </c>
      <c r="D74" s="16">
        <v>5963101.3483800003</v>
      </c>
      <c r="E74" s="16">
        <v>5938549.8497700002</v>
      </c>
      <c r="F74" s="16">
        <v>5958587.9682600005</v>
      </c>
      <c r="G74" s="16">
        <v>5513222.0739799999</v>
      </c>
      <c r="H74" s="16">
        <v>5533798.1531000007</v>
      </c>
      <c r="I74" s="16">
        <v>5563830.6523799999</v>
      </c>
      <c r="J74" s="16">
        <v>5504484.6651099995</v>
      </c>
      <c r="K74" s="16">
        <v>5385917.50746</v>
      </c>
      <c r="L74" s="16">
        <v>5332276.9303899994</v>
      </c>
      <c r="M74" s="16">
        <v>5326630.891280001</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621727.89776999992</v>
      </c>
      <c r="C77" s="16">
        <v>618570.53</v>
      </c>
      <c r="D77" s="16">
        <v>574508.20869</v>
      </c>
      <c r="E77" s="16">
        <v>584168.69501000002</v>
      </c>
      <c r="F77" s="16">
        <v>623132.79222000006</v>
      </c>
      <c r="G77" s="16">
        <v>621424.98563999997</v>
      </c>
      <c r="H77" s="16">
        <v>608157.98546</v>
      </c>
      <c r="I77" s="16">
        <v>592467.58328999998</v>
      </c>
      <c r="J77" s="16">
        <v>534931.16110000003</v>
      </c>
      <c r="K77" s="16">
        <v>537172.02734000003</v>
      </c>
      <c r="L77" s="16">
        <v>516238.73076000001</v>
      </c>
      <c r="M77" s="16">
        <v>504629.79365000001</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12065336.41949</v>
      </c>
      <c r="C79" s="16">
        <v>11976853.630000001</v>
      </c>
      <c r="D79" s="16">
        <v>11964925.384949999</v>
      </c>
      <c r="E79" s="16">
        <v>11998349.07625</v>
      </c>
      <c r="F79" s="16">
        <v>12771918.03527</v>
      </c>
      <c r="G79" s="16">
        <v>12706291.21201</v>
      </c>
      <c r="H79" s="16">
        <v>12400781.850860002</v>
      </c>
      <c r="I79" s="16">
        <v>12044865.101129999</v>
      </c>
      <c r="J79" s="16">
        <v>11761061.748129999</v>
      </c>
      <c r="K79" s="16">
        <v>11639675.465349998</v>
      </c>
      <c r="L79" s="16">
        <v>11149906.952889999</v>
      </c>
      <c r="M79" s="16">
        <v>10862307.60541</v>
      </c>
    </row>
    <row r="80" spans="1:13" x14ac:dyDescent="0.2">
      <c r="A80" s="18" t="s">
        <v>66</v>
      </c>
      <c r="B80" s="16">
        <v>546684.42852999992</v>
      </c>
      <c r="C80" s="16">
        <v>543941.15</v>
      </c>
      <c r="D80" s="16">
        <v>545351.02403999993</v>
      </c>
      <c r="E80" s="16">
        <v>514799.69852999999</v>
      </c>
      <c r="F80" s="16">
        <v>549285.72262000002</v>
      </c>
      <c r="G80" s="16">
        <v>547774.82155999995</v>
      </c>
      <c r="H80" s="16">
        <v>536025.40125999996</v>
      </c>
      <c r="I80" s="16">
        <v>522096.28587999998</v>
      </c>
      <c r="J80" s="16">
        <v>511237.13961000001</v>
      </c>
      <c r="K80" s="16">
        <v>474546.64317</v>
      </c>
      <c r="L80" s="16">
        <v>455959.28239000001</v>
      </c>
      <c r="M80" s="16">
        <v>445642.48423</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171746.02705</v>
      </c>
      <c r="C82" s="16">
        <v>171874.07</v>
      </c>
      <c r="D82" s="16">
        <v>172108.59841000001</v>
      </c>
      <c r="E82" s="16">
        <v>172324.46491000001</v>
      </c>
      <c r="F82" s="16">
        <v>172596.45877</v>
      </c>
      <c r="G82" s="16">
        <v>0</v>
      </c>
      <c r="H82" s="16">
        <v>0</v>
      </c>
      <c r="I82" s="16">
        <v>0</v>
      </c>
      <c r="J82" s="16">
        <v>0</v>
      </c>
      <c r="K82" s="16">
        <v>0</v>
      </c>
      <c r="L82" s="16">
        <v>0</v>
      </c>
      <c r="M82" s="16">
        <v>0</v>
      </c>
    </row>
    <row r="83" spans="1:13" x14ac:dyDescent="0.2">
      <c r="A83" s="18" t="s">
        <v>42</v>
      </c>
      <c r="B83" s="16">
        <v>1602043.6259699999</v>
      </c>
      <c r="C83" s="16">
        <v>1565189.93</v>
      </c>
      <c r="D83" s="16">
        <v>1577288.8560200001</v>
      </c>
      <c r="E83" s="16">
        <v>1557927.9671500002</v>
      </c>
      <c r="F83" s="16">
        <v>1661126.1293200001</v>
      </c>
      <c r="G83" s="16">
        <v>1629029.0230399999</v>
      </c>
      <c r="H83" s="16">
        <v>1633174.2080000001</v>
      </c>
      <c r="I83" s="16">
        <v>1589192.4745500002</v>
      </c>
      <c r="J83" s="16">
        <v>1579015.61047</v>
      </c>
      <c r="K83" s="16">
        <v>1557812.10507</v>
      </c>
      <c r="L83" s="16">
        <v>1484620.1929099998</v>
      </c>
      <c r="M83" s="16">
        <v>1563557.8723299999</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577422.75254999998</v>
      </c>
      <c r="C86" s="16">
        <v>572284.6</v>
      </c>
      <c r="D86" s="16">
        <v>571453.62970000005</v>
      </c>
      <c r="E86" s="16">
        <v>525118.02857999993</v>
      </c>
      <c r="F86" s="16">
        <v>558216.17470000009</v>
      </c>
      <c r="G86" s="16">
        <v>554579.72345000005</v>
      </c>
      <c r="H86" s="16">
        <v>540413.54154000001</v>
      </c>
      <c r="I86" s="16">
        <v>524054.63534999994</v>
      </c>
      <c r="J86" s="16">
        <v>510861.90649999998</v>
      </c>
      <c r="K86" s="16">
        <v>458474.56695000001</v>
      </c>
      <c r="L86" s="16">
        <v>438507.21074000001</v>
      </c>
      <c r="M86" s="16">
        <v>426490.01669999998</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2643042.9859699998</v>
      </c>
      <c r="C88" s="16">
        <v>2657251.39</v>
      </c>
      <c r="D88" s="16">
        <v>2674939.7091899998</v>
      </c>
      <c r="E88" s="16">
        <v>2690277.15074</v>
      </c>
      <c r="F88" s="16">
        <v>2707682.5234699999</v>
      </c>
      <c r="G88" s="16">
        <v>2725588.8126500002</v>
      </c>
      <c r="H88" s="16">
        <v>2744191.8613</v>
      </c>
      <c r="I88" s="16">
        <v>2763112.1113400003</v>
      </c>
      <c r="J88" s="16">
        <v>2781296.4880599999</v>
      </c>
      <c r="K88" s="16">
        <v>2797993.3868499999</v>
      </c>
      <c r="L88" s="16">
        <v>2814869.2272299998</v>
      </c>
      <c r="M88" s="16">
        <v>2835888.1479600002</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3269.0447999999997</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c r="K93" s="16"/>
      <c r="L93" s="16"/>
      <c r="M93" s="16"/>
    </row>
    <row r="94" spans="1:13" x14ac:dyDescent="0.2">
      <c r="A94" s="18" t="s">
        <v>52</v>
      </c>
      <c r="B94" s="16">
        <v>640033642.71580696</v>
      </c>
      <c r="C94" s="16">
        <v>646463352.5</v>
      </c>
      <c r="D94" s="16">
        <v>667217447.56742001</v>
      </c>
      <c r="E94" s="16">
        <v>677418070.75900996</v>
      </c>
      <c r="F94" s="16">
        <v>656492478.19924998</v>
      </c>
      <c r="G94" s="16">
        <v>668401517.72070003</v>
      </c>
      <c r="H94" s="16">
        <v>671489177.26050007</v>
      </c>
      <c r="I94" s="16">
        <v>678093416.55451012</v>
      </c>
      <c r="J94" s="16">
        <v>690544276.62773001</v>
      </c>
      <c r="K94" s="16">
        <v>697976831.90526009</v>
      </c>
      <c r="L94" s="16">
        <v>708501015.17934</v>
      </c>
      <c r="M94" s="16">
        <v>728212324.22544992</v>
      </c>
    </row>
    <row r="95" spans="1:13" x14ac:dyDescent="0.2">
      <c r="A95" s="12"/>
      <c r="K95" s="16"/>
      <c r="L95" s="16"/>
      <c r="M95" s="16"/>
    </row>
    <row r="96" spans="1:13" x14ac:dyDescent="0.2">
      <c r="A96" s="18" t="s">
        <v>53</v>
      </c>
      <c r="B96" s="16">
        <v>566.47387000000003</v>
      </c>
      <c r="C96" s="16">
        <v>335.05</v>
      </c>
      <c r="D96" s="16">
        <v>335.42097999999999</v>
      </c>
      <c r="E96" s="16">
        <v>335.82378999999997</v>
      </c>
      <c r="F96" s="16">
        <v>336.40409000000005</v>
      </c>
      <c r="G96" s="16">
        <v>336.95053999999999</v>
      </c>
      <c r="H96" s="16">
        <v>337.58843999999999</v>
      </c>
      <c r="I96" s="16">
        <v>338.26477</v>
      </c>
      <c r="J96" s="16">
        <v>338.78580999999997</v>
      </c>
      <c r="K96" s="16">
        <v>339.20527000000004</v>
      </c>
      <c r="L96" s="16">
        <v>339.65089</v>
      </c>
      <c r="M96" s="16">
        <v>340.34727000000004</v>
      </c>
    </row>
    <row r="97" spans="1:13" x14ac:dyDescent="0.2">
      <c r="A97" s="18" t="s">
        <v>1</v>
      </c>
      <c r="B97" s="16">
        <v>436104836.29494202</v>
      </c>
      <c r="C97" s="16">
        <v>435157191.00999999</v>
      </c>
      <c r="D97" s="16">
        <v>440258890.39583004</v>
      </c>
      <c r="E97" s="16">
        <v>442530701.34516001</v>
      </c>
      <c r="F97" s="16">
        <v>417499094.24997002</v>
      </c>
      <c r="G97" s="16">
        <v>420989200.65364999</v>
      </c>
      <c r="H97" s="16">
        <v>436969567.34043002</v>
      </c>
      <c r="I97" s="16">
        <v>430126029.44242001</v>
      </c>
      <c r="J97" s="16">
        <v>434073999.98103005</v>
      </c>
      <c r="K97" s="16">
        <v>443118819.96449</v>
      </c>
      <c r="L97" s="16">
        <v>442978960.41031998</v>
      </c>
      <c r="M97" s="16">
        <v>448719573.74417001</v>
      </c>
    </row>
    <row r="98" spans="1:13" x14ac:dyDescent="0.2">
      <c r="A98" s="18" t="s">
        <v>0</v>
      </c>
      <c r="B98" s="16">
        <v>92174721.160935</v>
      </c>
      <c r="C98" s="16">
        <v>100285718.56</v>
      </c>
      <c r="D98" s="16">
        <v>116192319.09929998</v>
      </c>
      <c r="E98" s="16">
        <v>120271265.40187</v>
      </c>
      <c r="F98" s="16">
        <v>121508956.77474999</v>
      </c>
      <c r="G98" s="16">
        <v>126435973.29946999</v>
      </c>
      <c r="H98" s="16">
        <v>113756113.45352</v>
      </c>
      <c r="I98" s="16">
        <v>125600969.16626</v>
      </c>
      <c r="J98" s="16">
        <v>133273003.78480001</v>
      </c>
      <c r="K98" s="16">
        <v>133507778.21104999</v>
      </c>
      <c r="L98" s="16">
        <v>144909237.41083002</v>
      </c>
      <c r="M98" s="16">
        <v>159841565.96812996</v>
      </c>
    </row>
    <row r="99" spans="1:13" x14ac:dyDescent="0.2">
      <c r="A99" s="18" t="s">
        <v>39</v>
      </c>
      <c r="B99" s="16">
        <v>19576551.70513</v>
      </c>
      <c r="C99" s="16">
        <v>21210567.129999999</v>
      </c>
      <c r="D99" s="16">
        <v>21647160.690300003</v>
      </c>
      <c r="E99" s="16">
        <v>22786440.778790001</v>
      </c>
      <c r="F99" s="16">
        <v>22437275.472249996</v>
      </c>
      <c r="G99" s="16">
        <v>23591296.084269997</v>
      </c>
      <c r="H99" s="16">
        <v>25232206.021179996</v>
      </c>
      <c r="I99" s="16">
        <v>25372094.615610003</v>
      </c>
      <c r="J99" s="16">
        <v>25745585.016030002</v>
      </c>
      <c r="K99" s="16">
        <v>26194594.872920003</v>
      </c>
      <c r="L99" s="16">
        <v>25786794.900200002</v>
      </c>
      <c r="M99" s="16">
        <v>26306297.943549998</v>
      </c>
    </row>
    <row r="100" spans="1:13" x14ac:dyDescent="0.2">
      <c r="A100" s="18" t="s">
        <v>54</v>
      </c>
      <c r="B100" s="16">
        <v>61663959.099600002</v>
      </c>
      <c r="C100" s="16">
        <v>62588783.380000003</v>
      </c>
      <c r="D100" s="16">
        <v>64322095.821010001</v>
      </c>
      <c r="E100" s="16">
        <v>66681504.674779996</v>
      </c>
      <c r="F100" s="16">
        <v>69978989.597719997</v>
      </c>
      <c r="G100" s="16">
        <v>72470072.86214</v>
      </c>
      <c r="H100" s="16">
        <v>72781427.791879997</v>
      </c>
      <c r="I100" s="16">
        <v>74820933.358879998</v>
      </c>
      <c r="J100" s="16">
        <v>75844867.075969994</v>
      </c>
      <c r="K100" s="16">
        <v>76422829.143969998</v>
      </c>
      <c r="L100" s="16">
        <v>77962607.307239994</v>
      </c>
      <c r="M100" s="16">
        <v>78740710.711009994</v>
      </c>
    </row>
    <row r="101" spans="1:13" x14ac:dyDescent="0.2">
      <c r="A101" s="18" t="s">
        <v>55</v>
      </c>
      <c r="B101" s="16">
        <v>29610058.688989997</v>
      </c>
      <c r="C101" s="16">
        <v>26019604</v>
      </c>
      <c r="D101" s="16">
        <v>23587281.61208</v>
      </c>
      <c r="E101" s="16">
        <v>23849405.95355</v>
      </c>
      <c r="F101" s="16">
        <v>23758728.490939997</v>
      </c>
      <c r="G101" s="16">
        <v>23603023.551479999</v>
      </c>
      <c r="H101" s="16">
        <v>21484268.095139999</v>
      </c>
      <c r="I101" s="16">
        <v>20890811.517919999</v>
      </c>
      <c r="J101" s="16">
        <v>20309101.621750001</v>
      </c>
      <c r="K101" s="16">
        <v>17127973.093819998</v>
      </c>
      <c r="L101" s="16">
        <v>14880966.580770001</v>
      </c>
      <c r="M101" s="16">
        <v>11772929.644549999</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902949.29233999993</v>
      </c>
      <c r="C103" s="16">
        <v>1201153.3700000001</v>
      </c>
      <c r="D103" s="16">
        <v>1209364.52792</v>
      </c>
      <c r="E103" s="16">
        <v>1298416.78107</v>
      </c>
      <c r="F103" s="16">
        <v>1309097.2095299999</v>
      </c>
      <c r="G103" s="16">
        <v>1311614.3191500001</v>
      </c>
      <c r="H103" s="16">
        <v>1265256.96991</v>
      </c>
      <c r="I103" s="16">
        <v>1282240.1886500001</v>
      </c>
      <c r="J103" s="16">
        <v>1297380.36234</v>
      </c>
      <c r="K103" s="16">
        <v>1604497.41374</v>
      </c>
      <c r="L103" s="16">
        <v>1982108.91909</v>
      </c>
      <c r="M103" s="16">
        <v>2830905.8667700002</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c r="K105" s="16"/>
      <c r="L105" s="16"/>
      <c r="M105" s="16"/>
    </row>
    <row r="106" spans="1:13" ht="12.75" thickTop="1" thickBot="1" x14ac:dyDescent="0.25">
      <c r="A106" s="94" t="s">
        <v>58</v>
      </c>
      <c r="B106" s="105">
        <v>686455479.83118355</v>
      </c>
      <c r="C106" s="105">
        <v>692569098.36000001</v>
      </c>
      <c r="D106" s="105">
        <v>712946665.04505002</v>
      </c>
      <c r="E106" s="105">
        <v>723215757.43587995</v>
      </c>
      <c r="F106" s="105">
        <v>703603494.81370997</v>
      </c>
      <c r="G106" s="105">
        <v>714890211.60095</v>
      </c>
      <c r="H106" s="105">
        <v>717474369.51755011</v>
      </c>
      <c r="I106" s="105">
        <v>723680216.38920009</v>
      </c>
      <c r="J106" s="105">
        <v>735672834.35877001</v>
      </c>
      <c r="K106" s="105">
        <v>742589098.72443008</v>
      </c>
      <c r="L106" s="105">
        <v>752352331.10116005</v>
      </c>
      <c r="M106" s="105">
        <v>771348631.91037023</v>
      </c>
    </row>
    <row r="107" spans="1:13" ht="12" thickBot="1" x14ac:dyDescent="0.25">
      <c r="A107" s="98" t="s">
        <v>63</v>
      </c>
      <c r="B107" s="107">
        <v>0.71192251705510545</v>
      </c>
      <c r="C107" s="107">
        <v>0.70942647923579372</v>
      </c>
      <c r="D107" s="107">
        <v>0.71243932143509869</v>
      </c>
      <c r="E107" s="107">
        <v>0.7189867916026792</v>
      </c>
      <c r="F107" s="107">
        <v>0.70776269024379479</v>
      </c>
      <c r="G107" s="107">
        <v>0.7049293779142134</v>
      </c>
      <c r="H107" s="107">
        <v>0.70689077257036759</v>
      </c>
      <c r="I107" s="107">
        <v>0.70814544228945187</v>
      </c>
      <c r="J107" s="107">
        <v>0.71187711520712027</v>
      </c>
      <c r="K107" s="107">
        <v>0.71211467663200123</v>
      </c>
      <c r="L107" s="107">
        <v>0.71555497482774755</v>
      </c>
      <c r="M107" s="107">
        <v>0.71928327282198246</v>
      </c>
    </row>
    <row r="108" spans="1:13" ht="12" thickTop="1" x14ac:dyDescent="0.2">
      <c r="A108" s="149" t="s">
        <v>71</v>
      </c>
      <c r="B108" s="149"/>
      <c r="C108" s="17"/>
      <c r="D108" s="17"/>
      <c r="E108" s="17"/>
      <c r="F108" s="17"/>
      <c r="G108" s="17"/>
      <c r="H108" s="17"/>
      <c r="I108" s="17"/>
      <c r="J108" s="17"/>
    </row>
    <row r="109" spans="1:13" x14ac:dyDescent="0.2">
      <c r="K109" s="16"/>
      <c r="L109" s="16"/>
      <c r="M109" s="16"/>
    </row>
    <row r="110" spans="1:13" x14ac:dyDescent="0.2">
      <c r="K110" s="16"/>
      <c r="L110" s="16"/>
      <c r="M110" s="16"/>
    </row>
    <row r="111" spans="1:13" ht="13.5" thickBot="1" x14ac:dyDescent="0.25">
      <c r="A111" s="158" t="s">
        <v>4</v>
      </c>
      <c r="B111" s="158"/>
      <c r="C111" s="86"/>
      <c r="D111" s="86"/>
      <c r="E111" s="86"/>
      <c r="F111" s="86"/>
      <c r="G111" s="86"/>
      <c r="H111" s="86"/>
      <c r="I111" s="86"/>
      <c r="J111" s="86"/>
      <c r="K111" s="86"/>
      <c r="L111" s="86"/>
      <c r="M111" s="86"/>
    </row>
    <row r="112" spans="1:13" ht="12" thickTop="1" x14ac:dyDescent="0.2">
      <c r="A112" s="43" t="s">
        <v>22</v>
      </c>
      <c r="B112" s="55">
        <v>2004</v>
      </c>
      <c r="C112" s="55">
        <v>2004</v>
      </c>
      <c r="D112" s="55">
        <v>2004</v>
      </c>
      <c r="E112" s="55">
        <v>2004</v>
      </c>
      <c r="F112" s="55">
        <v>2004</v>
      </c>
      <c r="G112" s="55">
        <v>2004</v>
      </c>
      <c r="H112" s="55">
        <v>2004</v>
      </c>
      <c r="I112" s="55">
        <v>2004</v>
      </c>
      <c r="J112" s="55">
        <v>2004</v>
      </c>
      <c r="K112" s="55">
        <v>2004</v>
      </c>
      <c r="L112" s="55">
        <v>2004</v>
      </c>
      <c r="M112" s="55">
        <v>2004</v>
      </c>
    </row>
    <row r="113" spans="1:13" ht="12" thickBot="1" x14ac:dyDescent="0.25">
      <c r="A113" s="114" t="s">
        <v>23</v>
      </c>
      <c r="B113" s="120" t="s">
        <v>8</v>
      </c>
      <c r="C113" s="120" t="s">
        <v>9</v>
      </c>
      <c r="D113" s="120" t="s">
        <v>10</v>
      </c>
      <c r="E113" s="120" t="s">
        <v>11</v>
      </c>
      <c r="F113" s="120" t="s">
        <v>12</v>
      </c>
      <c r="G113" s="120" t="s">
        <v>13</v>
      </c>
      <c r="H113" s="120" t="s">
        <v>14</v>
      </c>
      <c r="I113" s="120" t="s">
        <v>15</v>
      </c>
      <c r="J113" s="120" t="s">
        <v>16</v>
      </c>
      <c r="K113" s="120" t="s">
        <v>17</v>
      </c>
      <c r="L113" s="120" t="s">
        <v>18</v>
      </c>
      <c r="M113" s="120" t="s">
        <v>19</v>
      </c>
    </row>
    <row r="114" spans="1:13" ht="12" thickTop="1" x14ac:dyDescent="0.2">
      <c r="A114" s="38" t="s">
        <v>24</v>
      </c>
      <c r="B114" s="121">
        <v>3195560.6234400002</v>
      </c>
      <c r="C114" s="121">
        <v>2991671</v>
      </c>
      <c r="D114" s="121">
        <v>2716959.51284</v>
      </c>
      <c r="E114" s="121">
        <v>2482226.7183099999</v>
      </c>
      <c r="F114" s="121">
        <v>2196184.463</v>
      </c>
      <c r="G114" s="121">
        <v>2213860.9750900003</v>
      </c>
      <c r="H114" s="121">
        <v>2111811.3489600001</v>
      </c>
      <c r="I114" s="121">
        <v>2074419.3121799999</v>
      </c>
      <c r="J114" s="121">
        <v>1995442.32852</v>
      </c>
      <c r="K114" s="121">
        <v>1996093.0215999999</v>
      </c>
      <c r="L114" s="121">
        <v>1730430.094</v>
      </c>
      <c r="M114" s="121">
        <v>1425145.4903999998</v>
      </c>
    </row>
    <row r="115" spans="1:13" x14ac:dyDescent="0.2">
      <c r="A115" s="12"/>
      <c r="K115" s="16"/>
      <c r="L115" s="16"/>
      <c r="M115" s="16"/>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3189992.1682800003</v>
      </c>
      <c r="C124" s="16">
        <v>2986072.85</v>
      </c>
      <c r="D124" s="16">
        <v>2711324.1373100001</v>
      </c>
      <c r="E124" s="16">
        <v>2476558.9630999998</v>
      </c>
      <c r="F124" s="16">
        <v>2190480.2870499999</v>
      </c>
      <c r="G124" s="16">
        <v>2208118.9644200001</v>
      </c>
      <c r="H124" s="16">
        <v>2106030.10837</v>
      </c>
      <c r="I124" s="16">
        <v>2068598.2769299999</v>
      </c>
      <c r="J124" s="16">
        <v>1989582.8767200001</v>
      </c>
      <c r="K124" s="16">
        <v>1990198.5048199999</v>
      </c>
      <c r="L124" s="16">
        <v>1724500.0951700001</v>
      </c>
      <c r="M124" s="16">
        <v>1419172.3466099999</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5568.4551600000004</v>
      </c>
      <c r="C138" s="16">
        <v>5598.15</v>
      </c>
      <c r="D138" s="16">
        <v>5635.3755300000003</v>
      </c>
      <c r="E138" s="16">
        <v>5667.7552100000003</v>
      </c>
      <c r="F138" s="16">
        <v>5704.1759499999998</v>
      </c>
      <c r="G138" s="16">
        <v>5742.0106699999997</v>
      </c>
      <c r="H138" s="16">
        <v>5781.2405899999994</v>
      </c>
      <c r="I138" s="16">
        <v>5821.0352499999999</v>
      </c>
      <c r="J138" s="16">
        <v>5859.4517999999998</v>
      </c>
      <c r="K138" s="16">
        <v>5894.5167799999999</v>
      </c>
      <c r="L138" s="16">
        <v>5929.9988300000005</v>
      </c>
      <c r="M138" s="16">
        <v>5973.1437900000001</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c r="K143" s="16"/>
      <c r="L143" s="16"/>
      <c r="M143" s="16"/>
    </row>
    <row r="144" spans="1:13" x14ac:dyDescent="0.2">
      <c r="A144" s="18" t="s">
        <v>52</v>
      </c>
      <c r="B144" s="16">
        <v>274576755.95042998</v>
      </c>
      <c r="C144" s="16">
        <v>280677246.31999999</v>
      </c>
      <c r="D144" s="16">
        <v>285048497.29541999</v>
      </c>
      <c r="E144" s="16">
        <v>280183856.62868994</v>
      </c>
      <c r="F144" s="16">
        <v>288323781.18904001</v>
      </c>
      <c r="G144" s="16">
        <v>297026185.00551999</v>
      </c>
      <c r="H144" s="16">
        <v>295385859.16832995</v>
      </c>
      <c r="I144" s="16">
        <v>296182629.12027001</v>
      </c>
      <c r="J144" s="16">
        <v>295758446.32898003</v>
      </c>
      <c r="K144" s="16">
        <v>298209070.31940001</v>
      </c>
      <c r="L144" s="16">
        <v>297342157.31968999</v>
      </c>
      <c r="M144" s="16">
        <v>299599072.38142997</v>
      </c>
    </row>
    <row r="145" spans="1:13" x14ac:dyDescent="0.2">
      <c r="A145" s="12"/>
      <c r="K145" s="16"/>
      <c r="L145" s="16"/>
      <c r="M145" s="16"/>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97869012.443059996</v>
      </c>
      <c r="C147" s="16">
        <v>98601392.640000001</v>
      </c>
      <c r="D147" s="16">
        <v>90794821.481570005</v>
      </c>
      <c r="E147" s="16">
        <v>91895524.518849999</v>
      </c>
      <c r="F147" s="16">
        <v>95509813.963240013</v>
      </c>
      <c r="G147" s="16">
        <v>102677995.08325</v>
      </c>
      <c r="H147" s="16">
        <v>124225547.68911</v>
      </c>
      <c r="I147" s="16">
        <v>121176273.25560001</v>
      </c>
      <c r="J147" s="16">
        <v>119584802.19891</v>
      </c>
      <c r="K147" s="16">
        <v>133999392.62987</v>
      </c>
      <c r="L147" s="16">
        <v>123646062.26466</v>
      </c>
      <c r="M147" s="16">
        <v>116051226.16759999</v>
      </c>
    </row>
    <row r="148" spans="1:13" x14ac:dyDescent="0.2">
      <c r="A148" s="18" t="s">
        <v>0</v>
      </c>
      <c r="B148" s="16">
        <v>106415666.04694</v>
      </c>
      <c r="C148" s="16">
        <v>112126857.65000001</v>
      </c>
      <c r="D148" s="16">
        <v>128815876.47689</v>
      </c>
      <c r="E148" s="16">
        <v>120829441.46158999</v>
      </c>
      <c r="F148" s="16">
        <v>122606490.70889999</v>
      </c>
      <c r="G148" s="16">
        <v>124775088.0194</v>
      </c>
      <c r="H148" s="16">
        <v>103178728.45392999</v>
      </c>
      <c r="I148" s="16">
        <v>108903656.38769001</v>
      </c>
      <c r="J148" s="16">
        <v>114717592.04886</v>
      </c>
      <c r="K148" s="16">
        <v>102506141.01652001</v>
      </c>
      <c r="L148" s="16">
        <v>114477065.86442001</v>
      </c>
      <c r="M148" s="16">
        <v>126149342.16963001</v>
      </c>
    </row>
    <row r="149" spans="1:13" x14ac:dyDescent="0.2">
      <c r="A149" s="18" t="s">
        <v>39</v>
      </c>
      <c r="B149" s="16">
        <v>7776256.3250000002</v>
      </c>
      <c r="C149" s="16">
        <v>7672206.5700000003</v>
      </c>
      <c r="D149" s="16">
        <v>7775682.7079999996</v>
      </c>
      <c r="E149" s="16">
        <v>7867675.0329999998</v>
      </c>
      <c r="F149" s="16">
        <v>7926361.6780000003</v>
      </c>
      <c r="G149" s="16">
        <v>8034677.9740000004</v>
      </c>
      <c r="H149" s="16">
        <v>8163812.3059999999</v>
      </c>
      <c r="I149" s="16">
        <v>8091154.9179999996</v>
      </c>
      <c r="J149" s="16">
        <v>8191520.3820000002</v>
      </c>
      <c r="K149" s="16">
        <v>8287254.2110000001</v>
      </c>
      <c r="L149" s="16">
        <v>8357820.5350000001</v>
      </c>
      <c r="M149" s="16">
        <v>8477776.7650000006</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62067076.001929998</v>
      </c>
      <c r="C151" s="16">
        <v>61382386.460000001</v>
      </c>
      <c r="D151" s="16">
        <v>56762983.763459995</v>
      </c>
      <c r="E151" s="16">
        <v>57785926.727750003</v>
      </c>
      <c r="F151" s="16">
        <v>60465214.0669</v>
      </c>
      <c r="G151" s="16">
        <v>59726640.926369995</v>
      </c>
      <c r="H151" s="16">
        <v>58070335.396789998</v>
      </c>
      <c r="I151" s="16">
        <v>56243910.380479999</v>
      </c>
      <c r="J151" s="16">
        <v>51476669.937210001</v>
      </c>
      <c r="K151" s="16">
        <v>51607754.497510001</v>
      </c>
      <c r="L151" s="16">
        <v>49031985.107610002</v>
      </c>
      <c r="M151" s="16">
        <v>47070359.368699998</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448745.1335</v>
      </c>
      <c r="C153" s="16">
        <v>894403</v>
      </c>
      <c r="D153" s="16">
        <v>899132.86549999996</v>
      </c>
      <c r="E153" s="16">
        <v>1805288.8875</v>
      </c>
      <c r="F153" s="16">
        <v>1815900.7720000001</v>
      </c>
      <c r="G153" s="16">
        <v>1811783.0024999999</v>
      </c>
      <c r="H153" s="16">
        <v>1747435.3225</v>
      </c>
      <c r="I153" s="16">
        <v>1767634.1784999999</v>
      </c>
      <c r="J153" s="16">
        <v>1787861.7620000001</v>
      </c>
      <c r="K153" s="16">
        <v>1808527.9645</v>
      </c>
      <c r="L153" s="16">
        <v>1829223.548</v>
      </c>
      <c r="M153" s="16">
        <v>1850367.9105</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c r="K155" s="16"/>
      <c r="L155" s="16"/>
      <c r="M155" s="16"/>
    </row>
    <row r="156" spans="1:13" ht="12.75" thickTop="1" thickBot="1" x14ac:dyDescent="0.25">
      <c r="A156" s="94" t="s">
        <v>58</v>
      </c>
      <c r="B156" s="105">
        <v>277772316.57387</v>
      </c>
      <c r="C156" s="105">
        <v>283668917.31999999</v>
      </c>
      <c r="D156" s="105">
        <v>287765456.80825996</v>
      </c>
      <c r="E156" s="105">
        <v>282666083.34699994</v>
      </c>
      <c r="F156" s="105">
        <v>290519965.65204</v>
      </c>
      <c r="G156" s="105">
        <v>299240045.98061001</v>
      </c>
      <c r="H156" s="105">
        <v>297497670.51728994</v>
      </c>
      <c r="I156" s="105">
        <v>298257048.43245</v>
      </c>
      <c r="J156" s="105">
        <v>297753888.65750003</v>
      </c>
      <c r="K156" s="105">
        <v>300205163.34100002</v>
      </c>
      <c r="L156" s="105">
        <v>299072587.41368997</v>
      </c>
      <c r="M156" s="105">
        <v>301024217.87182999</v>
      </c>
    </row>
    <row r="157" spans="1:13" ht="12" thickBot="1" x14ac:dyDescent="0.25">
      <c r="A157" s="98" t="s">
        <v>64</v>
      </c>
      <c r="B157" s="107">
        <v>0.28807748294489444</v>
      </c>
      <c r="C157" s="107">
        <v>0.29057352076420623</v>
      </c>
      <c r="D157" s="107">
        <v>0.2875606785649012</v>
      </c>
      <c r="E157" s="107">
        <v>0.28101320839732058</v>
      </c>
      <c r="F157" s="107">
        <v>0.29223730975620521</v>
      </c>
      <c r="G157" s="107">
        <v>0.29507062208578672</v>
      </c>
      <c r="H157" s="107">
        <v>0.29310922742963247</v>
      </c>
      <c r="I157" s="107">
        <v>0.29185455771054813</v>
      </c>
      <c r="J157" s="107">
        <v>0.28812288479287973</v>
      </c>
      <c r="K157" s="107">
        <v>0.28788532336799882</v>
      </c>
      <c r="L157" s="107">
        <v>0.28444502517225245</v>
      </c>
      <c r="M157" s="107">
        <v>0.28070534602917002</v>
      </c>
    </row>
    <row r="158" spans="1:13" ht="12" thickTop="1" x14ac:dyDescent="0.2">
      <c r="A158" s="149" t="s">
        <v>71</v>
      </c>
      <c r="B158" s="149"/>
      <c r="C158" s="17"/>
      <c r="D158" s="17"/>
      <c r="E158" s="17"/>
      <c r="F158" s="17"/>
      <c r="G158" s="17"/>
      <c r="H158" s="17"/>
      <c r="I158" s="17"/>
      <c r="J158" s="17"/>
    </row>
    <row r="159" spans="1:13" x14ac:dyDescent="0.2">
      <c r="K159" s="16"/>
      <c r="L159" s="16"/>
      <c r="M159" s="16"/>
    </row>
    <row r="160" spans="1:13" x14ac:dyDescent="0.2">
      <c r="K160" s="16"/>
      <c r="L160" s="16"/>
      <c r="M160" s="16"/>
    </row>
    <row r="161" spans="11:13" x14ac:dyDescent="0.2">
      <c r="K161" s="16"/>
      <c r="L161" s="16"/>
      <c r="M161" s="16"/>
    </row>
    <row r="162" spans="11:13" x14ac:dyDescent="0.2">
      <c r="K162" s="16"/>
      <c r="L162" s="16"/>
      <c r="M162" s="16"/>
    </row>
    <row r="163" spans="11:13" x14ac:dyDescent="0.2">
      <c r="K163" s="16"/>
      <c r="L163" s="16"/>
      <c r="M163" s="16"/>
    </row>
    <row r="164" spans="11:13" x14ac:dyDescent="0.2">
      <c r="K164" s="16"/>
      <c r="L164" s="16"/>
      <c r="M164" s="16"/>
    </row>
    <row r="165" spans="11:13" x14ac:dyDescent="0.2">
      <c r="K165" s="16"/>
      <c r="L165" s="16"/>
      <c r="M165" s="16"/>
    </row>
    <row r="166" spans="11:13" x14ac:dyDescent="0.2">
      <c r="K166" s="16"/>
      <c r="L166" s="16"/>
      <c r="M166" s="16"/>
    </row>
    <row r="167" spans="11:13" x14ac:dyDescent="0.2">
      <c r="K167" s="16"/>
      <c r="L167" s="16"/>
      <c r="M167" s="16"/>
    </row>
    <row r="168" spans="11:13" x14ac:dyDescent="0.2">
      <c r="K168" s="16"/>
      <c r="L168" s="16"/>
      <c r="M168" s="16"/>
    </row>
    <row r="169" spans="11:13" x14ac:dyDescent="0.2">
      <c r="K169" s="16"/>
      <c r="L169" s="16"/>
      <c r="M169" s="16"/>
    </row>
    <row r="170" spans="11:13" x14ac:dyDescent="0.2">
      <c r="K170" s="16"/>
      <c r="L170" s="16"/>
      <c r="M170" s="16"/>
    </row>
    <row r="171" spans="11:13" x14ac:dyDescent="0.2">
      <c r="K171" s="16"/>
      <c r="L171" s="16"/>
      <c r="M171" s="16"/>
    </row>
    <row r="172" spans="11:13" x14ac:dyDescent="0.2">
      <c r="K172" s="16"/>
      <c r="L172" s="16"/>
      <c r="M172" s="16"/>
    </row>
    <row r="173" spans="11:13" x14ac:dyDescent="0.2">
      <c r="K173" s="16"/>
      <c r="L173" s="16"/>
      <c r="M173" s="16"/>
    </row>
    <row r="174" spans="11:13" x14ac:dyDescent="0.2">
      <c r="K174" s="16"/>
      <c r="L174" s="16"/>
      <c r="M174" s="16"/>
    </row>
    <row r="175" spans="11:13" x14ac:dyDescent="0.2">
      <c r="K175" s="16"/>
      <c r="L175" s="16"/>
      <c r="M175" s="16"/>
    </row>
    <row r="176" spans="11:13" x14ac:dyDescent="0.2">
      <c r="K176" s="16"/>
      <c r="L176" s="16"/>
      <c r="M176" s="16"/>
    </row>
    <row r="177" spans="11:13" x14ac:dyDescent="0.2">
      <c r="K177" s="16"/>
      <c r="L177" s="16"/>
      <c r="M177" s="16"/>
    </row>
    <row r="178" spans="11:13" x14ac:dyDescent="0.2">
      <c r="K178" s="16"/>
      <c r="L178" s="16"/>
      <c r="M178" s="16"/>
    </row>
    <row r="179" spans="11:13" x14ac:dyDescent="0.2">
      <c r="K179" s="16"/>
      <c r="L179" s="16"/>
      <c r="M179" s="16"/>
    </row>
    <row r="180" spans="11:13" x14ac:dyDescent="0.2">
      <c r="K180" s="16"/>
      <c r="L180" s="16"/>
      <c r="M180" s="16"/>
    </row>
    <row r="181" spans="11:13" x14ac:dyDescent="0.2">
      <c r="K181" s="16"/>
      <c r="L181" s="16"/>
      <c r="M181" s="16"/>
    </row>
    <row r="182" spans="11:13" x14ac:dyDescent="0.2">
      <c r="K182" s="16"/>
      <c r="L182" s="16"/>
      <c r="M182" s="16"/>
    </row>
    <row r="183" spans="11:13" x14ac:dyDescent="0.2">
      <c r="K183" s="16"/>
      <c r="L183" s="16"/>
      <c r="M183" s="16"/>
    </row>
    <row r="184" spans="11:13" x14ac:dyDescent="0.2">
      <c r="K184" s="16"/>
      <c r="L184" s="16"/>
      <c r="M184" s="16"/>
    </row>
    <row r="185" spans="11:13" x14ac:dyDescent="0.2">
      <c r="K185" s="16"/>
      <c r="L185" s="16"/>
      <c r="M185" s="16"/>
    </row>
    <row r="186" spans="11:13" x14ac:dyDescent="0.2">
      <c r="K186" s="16"/>
      <c r="L186" s="16"/>
      <c r="M186" s="16"/>
    </row>
    <row r="187" spans="11:13" x14ac:dyDescent="0.2">
      <c r="K187" s="16"/>
      <c r="L187" s="16"/>
      <c r="M187" s="16"/>
    </row>
    <row r="188" spans="11:13" x14ac:dyDescent="0.2">
      <c r="K188" s="16"/>
      <c r="L188" s="16"/>
      <c r="M188" s="16"/>
    </row>
    <row r="189" spans="11:13" x14ac:dyDescent="0.2">
      <c r="K189" s="16"/>
      <c r="L189" s="16"/>
      <c r="M189" s="16"/>
    </row>
    <row r="190" spans="11:13" x14ac:dyDescent="0.2">
      <c r="K190" s="16"/>
      <c r="L190" s="16"/>
      <c r="M190" s="16"/>
    </row>
    <row r="191" spans="11:13" x14ac:dyDescent="0.2">
      <c r="K191" s="16"/>
      <c r="L191" s="16"/>
      <c r="M191" s="16"/>
    </row>
    <row r="192" spans="11:13" x14ac:dyDescent="0.2">
      <c r="K192" s="16"/>
      <c r="L192" s="16"/>
      <c r="M192" s="16"/>
    </row>
    <row r="193" spans="11:13" x14ac:dyDescent="0.2">
      <c r="K193" s="16"/>
      <c r="L193" s="16"/>
      <c r="M193" s="16"/>
    </row>
    <row r="194" spans="11:13" x14ac:dyDescent="0.2">
      <c r="K194" s="16"/>
      <c r="L194" s="16"/>
      <c r="M194" s="16"/>
    </row>
    <row r="195" spans="11:13" x14ac:dyDescent="0.2">
      <c r="K195" s="16"/>
      <c r="L195" s="16"/>
      <c r="M195" s="16"/>
    </row>
    <row r="196" spans="11:13" x14ac:dyDescent="0.2">
      <c r="K196" s="16"/>
      <c r="L196" s="16"/>
      <c r="M196" s="16"/>
    </row>
    <row r="197" spans="11:13" x14ac:dyDescent="0.2">
      <c r="K197" s="16"/>
      <c r="L197" s="16"/>
      <c r="M197" s="16"/>
    </row>
    <row r="198" spans="11:13" x14ac:dyDescent="0.2">
      <c r="K198" s="16"/>
      <c r="L198" s="16"/>
      <c r="M198" s="16"/>
    </row>
    <row r="199" spans="11:13" x14ac:dyDescent="0.2">
      <c r="K199" s="16"/>
      <c r="L199" s="16"/>
      <c r="M199" s="16"/>
    </row>
    <row r="200" spans="11:13" x14ac:dyDescent="0.2">
      <c r="K200" s="16"/>
      <c r="L200" s="16"/>
      <c r="M200" s="16"/>
    </row>
    <row r="201" spans="11:13" x14ac:dyDescent="0.2">
      <c r="K201" s="16"/>
      <c r="L201" s="16"/>
      <c r="M201" s="16"/>
    </row>
    <row r="202" spans="11:13" x14ac:dyDescent="0.2">
      <c r="K202" s="16"/>
      <c r="L202" s="16"/>
      <c r="M202" s="16"/>
    </row>
    <row r="203" spans="11:13" x14ac:dyDescent="0.2">
      <c r="K203" s="16"/>
      <c r="L203" s="16"/>
      <c r="M203" s="16"/>
    </row>
    <row r="204" spans="11:13" x14ac:dyDescent="0.2">
      <c r="K204" s="16"/>
      <c r="L204" s="16"/>
      <c r="M204" s="16"/>
    </row>
    <row r="205" spans="11:13" x14ac:dyDescent="0.2">
      <c r="K205" s="16"/>
      <c r="L205" s="16"/>
      <c r="M205" s="16"/>
    </row>
    <row r="206" spans="11:13" x14ac:dyDescent="0.2">
      <c r="K206" s="16"/>
      <c r="L206" s="16"/>
      <c r="M206" s="16"/>
    </row>
    <row r="207" spans="11:13" x14ac:dyDescent="0.2">
      <c r="K207" s="16"/>
      <c r="L207" s="16"/>
      <c r="M207" s="16"/>
    </row>
    <row r="208" spans="11:13" x14ac:dyDescent="0.2">
      <c r="K208" s="16"/>
      <c r="L208" s="16"/>
      <c r="M208" s="16"/>
    </row>
    <row r="209" spans="11:13" x14ac:dyDescent="0.2">
      <c r="K209" s="16"/>
      <c r="L209" s="16"/>
      <c r="M209" s="16"/>
    </row>
    <row r="210" spans="11:13" x14ac:dyDescent="0.2">
      <c r="K210" s="16"/>
      <c r="L210" s="16"/>
      <c r="M210" s="16"/>
    </row>
    <row r="211" spans="11:13" x14ac:dyDescent="0.2">
      <c r="K211" s="16"/>
      <c r="L211" s="16"/>
      <c r="M211" s="16"/>
    </row>
    <row r="212" spans="11:13" x14ac:dyDescent="0.2">
      <c r="K212" s="16"/>
      <c r="L212" s="16"/>
      <c r="M212" s="16"/>
    </row>
    <row r="213" spans="11:13" x14ac:dyDescent="0.2">
      <c r="K213" s="16"/>
      <c r="L213" s="16"/>
      <c r="M213" s="16"/>
    </row>
    <row r="214" spans="11:13" x14ac:dyDescent="0.2">
      <c r="K214" s="16"/>
      <c r="L214" s="16"/>
      <c r="M214" s="16"/>
    </row>
    <row r="215" spans="11:13" x14ac:dyDescent="0.2">
      <c r="K215" s="16"/>
      <c r="L215" s="16"/>
      <c r="M215" s="16"/>
    </row>
    <row r="216" spans="11:13" x14ac:dyDescent="0.2">
      <c r="K216" s="16"/>
      <c r="L216" s="16"/>
      <c r="M216" s="16"/>
    </row>
    <row r="217" spans="11:13" x14ac:dyDescent="0.2">
      <c r="K217" s="16"/>
      <c r="L217" s="16"/>
      <c r="M217" s="16"/>
    </row>
    <row r="218" spans="11:13" x14ac:dyDescent="0.2">
      <c r="K218" s="16"/>
      <c r="L218" s="16"/>
      <c r="M218" s="16"/>
    </row>
    <row r="219" spans="11:13" x14ac:dyDescent="0.2">
      <c r="K219" s="16"/>
      <c r="L219" s="16"/>
      <c r="M219" s="16"/>
    </row>
    <row r="220" spans="11:13" x14ac:dyDescent="0.2">
      <c r="K220" s="16"/>
      <c r="L220" s="16"/>
      <c r="M220" s="16"/>
    </row>
    <row r="221" spans="11:13" x14ac:dyDescent="0.2">
      <c r="K221" s="16"/>
      <c r="L221" s="16"/>
      <c r="M221" s="16"/>
    </row>
    <row r="222" spans="11:13" x14ac:dyDescent="0.2">
      <c r="K222" s="16"/>
      <c r="L222" s="16"/>
      <c r="M222" s="16"/>
    </row>
    <row r="223" spans="11:13" x14ac:dyDescent="0.2">
      <c r="K223" s="16"/>
      <c r="L223" s="16"/>
      <c r="M223" s="16"/>
    </row>
    <row r="224" spans="11:13" x14ac:dyDescent="0.2">
      <c r="K224" s="16"/>
      <c r="L224" s="16"/>
      <c r="M224" s="16"/>
    </row>
    <row r="225" spans="11:13" x14ac:dyDescent="0.2">
      <c r="K225" s="16"/>
      <c r="L225" s="16"/>
      <c r="M225" s="16"/>
    </row>
    <row r="226" spans="11:13" x14ac:dyDescent="0.2">
      <c r="K226" s="16"/>
      <c r="L226" s="16"/>
      <c r="M226" s="16"/>
    </row>
    <row r="227" spans="11:13" x14ac:dyDescent="0.2">
      <c r="K227" s="16"/>
      <c r="L227" s="16"/>
      <c r="M227" s="16"/>
    </row>
    <row r="228" spans="11:13" x14ac:dyDescent="0.2">
      <c r="K228" s="16"/>
      <c r="L228" s="16"/>
      <c r="M228" s="16"/>
    </row>
    <row r="229" spans="11:13" x14ac:dyDescent="0.2">
      <c r="K229" s="16"/>
      <c r="L229" s="16"/>
      <c r="M229" s="16"/>
    </row>
    <row r="230" spans="11:13" x14ac:dyDescent="0.2">
      <c r="K230" s="16"/>
      <c r="L230" s="16"/>
      <c r="M230" s="16"/>
    </row>
    <row r="231" spans="11:13" x14ac:dyDescent="0.2">
      <c r="K231" s="16"/>
      <c r="L231" s="16"/>
      <c r="M231" s="16"/>
    </row>
    <row r="232" spans="11:13" x14ac:dyDescent="0.2">
      <c r="K232" s="16"/>
      <c r="L232" s="16"/>
      <c r="M232" s="16"/>
    </row>
    <row r="233" spans="11:13" x14ac:dyDescent="0.2">
      <c r="K233" s="16"/>
      <c r="L233" s="16"/>
      <c r="M233" s="16"/>
    </row>
    <row r="234" spans="11:13" x14ac:dyDescent="0.2">
      <c r="K234" s="16"/>
      <c r="L234" s="16"/>
      <c r="M234" s="16"/>
    </row>
    <row r="235" spans="11:13" x14ac:dyDescent="0.2">
      <c r="K235" s="16"/>
      <c r="L235" s="16"/>
      <c r="M235" s="16"/>
    </row>
    <row r="236" spans="11:13" x14ac:dyDescent="0.2">
      <c r="K236" s="16"/>
      <c r="L236" s="16"/>
      <c r="M236" s="16"/>
    </row>
    <row r="237" spans="11:13" x14ac:dyDescent="0.2">
      <c r="K237" s="16"/>
      <c r="L237" s="16"/>
      <c r="M237" s="16"/>
    </row>
    <row r="238" spans="11:13" x14ac:dyDescent="0.2">
      <c r="K238" s="16"/>
      <c r="L238" s="16"/>
      <c r="M238" s="16"/>
    </row>
    <row r="239" spans="11:13" x14ac:dyDescent="0.2">
      <c r="K239" s="16"/>
      <c r="L239" s="16"/>
      <c r="M239" s="16"/>
    </row>
    <row r="240" spans="11:13" x14ac:dyDescent="0.2">
      <c r="K240" s="16"/>
      <c r="L240" s="16"/>
      <c r="M240" s="16"/>
    </row>
    <row r="241" spans="11:13" x14ac:dyDescent="0.2">
      <c r="K241" s="16"/>
      <c r="L241" s="16"/>
      <c r="M241" s="16"/>
    </row>
    <row r="242" spans="11:13" x14ac:dyDescent="0.2">
      <c r="K242" s="16"/>
      <c r="L242" s="16"/>
      <c r="M242" s="16"/>
    </row>
    <row r="243" spans="11:13" x14ac:dyDescent="0.2">
      <c r="K243" s="16"/>
      <c r="L243" s="16"/>
      <c r="M243" s="16"/>
    </row>
    <row r="244" spans="11:13" x14ac:dyDescent="0.2">
      <c r="K244" s="16"/>
      <c r="L244" s="16"/>
      <c r="M244" s="16"/>
    </row>
    <row r="245" spans="11:13" x14ac:dyDescent="0.2">
      <c r="K245" s="16"/>
      <c r="L245" s="16"/>
      <c r="M245" s="16"/>
    </row>
    <row r="246" spans="11:13" x14ac:dyDescent="0.2">
      <c r="K246" s="16"/>
      <c r="L246" s="16"/>
      <c r="M246" s="16"/>
    </row>
    <row r="247" spans="11:13" x14ac:dyDescent="0.2">
      <c r="K247" s="16"/>
      <c r="L247" s="16"/>
      <c r="M247" s="16"/>
    </row>
    <row r="248" spans="11:13" x14ac:dyDescent="0.2">
      <c r="K248" s="16"/>
      <c r="L248" s="16"/>
      <c r="M248" s="16"/>
    </row>
    <row r="249" spans="11:13" x14ac:dyDescent="0.2">
      <c r="K249" s="16"/>
      <c r="L249" s="16"/>
      <c r="M249" s="16"/>
    </row>
    <row r="250" spans="11:13" x14ac:dyDescent="0.2">
      <c r="K250" s="16"/>
      <c r="L250" s="16"/>
      <c r="M250" s="16"/>
    </row>
    <row r="251" spans="11:13" x14ac:dyDescent="0.2">
      <c r="K251" s="16"/>
      <c r="L251" s="16"/>
      <c r="M251" s="16"/>
    </row>
    <row r="252" spans="11:13" x14ac:dyDescent="0.2">
      <c r="K252" s="16"/>
      <c r="L252" s="16"/>
      <c r="M252" s="16"/>
    </row>
    <row r="253" spans="11:13" x14ac:dyDescent="0.2">
      <c r="K253" s="16"/>
      <c r="L253" s="16"/>
      <c r="M253" s="16"/>
    </row>
    <row r="254" spans="11:13" x14ac:dyDescent="0.2">
      <c r="K254" s="16"/>
      <c r="L254" s="16"/>
      <c r="M254" s="16"/>
    </row>
    <row r="255" spans="11:13" x14ac:dyDescent="0.2">
      <c r="K255" s="16"/>
      <c r="L255" s="16"/>
      <c r="M255" s="16"/>
    </row>
    <row r="256" spans="11:13" x14ac:dyDescent="0.2">
      <c r="K256" s="16"/>
      <c r="L256" s="16"/>
      <c r="M256" s="16"/>
    </row>
    <row r="257" spans="11:13" x14ac:dyDescent="0.2">
      <c r="K257" s="16"/>
      <c r="L257" s="16"/>
      <c r="M257" s="16"/>
    </row>
    <row r="258" spans="11:13" x14ac:dyDescent="0.2">
      <c r="K258" s="16"/>
      <c r="L258" s="16"/>
      <c r="M258" s="16"/>
    </row>
    <row r="259" spans="11:13" x14ac:dyDescent="0.2">
      <c r="K259" s="16"/>
      <c r="L259" s="16"/>
      <c r="M259" s="16"/>
    </row>
    <row r="260" spans="11:13" x14ac:dyDescent="0.2">
      <c r="K260" s="16"/>
      <c r="L260" s="16"/>
      <c r="M260" s="16"/>
    </row>
    <row r="261" spans="11:13" x14ac:dyDescent="0.2">
      <c r="K261" s="16"/>
      <c r="L261" s="16"/>
      <c r="M261" s="16"/>
    </row>
    <row r="262" spans="11:13" x14ac:dyDescent="0.2">
      <c r="K262" s="16"/>
      <c r="L262" s="16"/>
      <c r="M262" s="16"/>
    </row>
    <row r="263" spans="11:13" x14ac:dyDescent="0.2">
      <c r="K263" s="16"/>
      <c r="L263" s="16"/>
      <c r="M263" s="16"/>
    </row>
    <row r="264" spans="11:13" x14ac:dyDescent="0.2">
      <c r="K264" s="16"/>
      <c r="L264" s="16"/>
      <c r="M264" s="16"/>
    </row>
    <row r="265" spans="11:13" x14ac:dyDescent="0.2">
      <c r="K265" s="16"/>
      <c r="L265" s="16"/>
      <c r="M265" s="16"/>
    </row>
    <row r="266" spans="11:13" x14ac:dyDescent="0.2">
      <c r="K266" s="16"/>
      <c r="L266" s="16"/>
      <c r="M266" s="16"/>
    </row>
    <row r="267" spans="11:13" x14ac:dyDescent="0.2">
      <c r="K267" s="16"/>
      <c r="L267" s="16"/>
      <c r="M267" s="16"/>
    </row>
    <row r="268" spans="11:13" x14ac:dyDescent="0.2">
      <c r="K268" s="16"/>
      <c r="L268" s="16"/>
      <c r="M268" s="16"/>
    </row>
    <row r="269" spans="11:13" x14ac:dyDescent="0.2">
      <c r="K269" s="16"/>
      <c r="L269" s="16"/>
      <c r="M269" s="16"/>
    </row>
    <row r="270" spans="11:13" x14ac:dyDescent="0.2">
      <c r="K270" s="16"/>
      <c r="L270" s="16"/>
      <c r="M270" s="16"/>
    </row>
    <row r="271" spans="11:13" x14ac:dyDescent="0.2">
      <c r="K271" s="16"/>
      <c r="L271" s="16"/>
      <c r="M271" s="16"/>
    </row>
    <row r="272" spans="11:13" x14ac:dyDescent="0.2">
      <c r="K272" s="16"/>
      <c r="L272" s="16"/>
      <c r="M272" s="16"/>
    </row>
    <row r="273" spans="11:13" x14ac:dyDescent="0.2">
      <c r="K273" s="16"/>
      <c r="L273" s="16"/>
      <c r="M273" s="16"/>
    </row>
    <row r="274" spans="11:13" x14ac:dyDescent="0.2">
      <c r="K274" s="16"/>
      <c r="L274" s="16"/>
      <c r="M274" s="16"/>
    </row>
    <row r="275" spans="11:13" x14ac:dyDescent="0.2">
      <c r="K275" s="16"/>
      <c r="L275" s="16"/>
      <c r="M275" s="16"/>
    </row>
    <row r="276" spans="11:13" x14ac:dyDescent="0.2">
      <c r="K276" s="16"/>
      <c r="L276" s="16"/>
      <c r="M276" s="16"/>
    </row>
    <row r="277" spans="11:13" x14ac:dyDescent="0.2">
      <c r="K277" s="16"/>
      <c r="L277" s="16"/>
      <c r="M277" s="16"/>
    </row>
    <row r="278" spans="11:13" x14ac:dyDescent="0.2">
      <c r="K278" s="16"/>
      <c r="L278" s="16"/>
      <c r="M278" s="16"/>
    </row>
    <row r="279" spans="11:13" x14ac:dyDescent="0.2">
      <c r="K279" s="16"/>
      <c r="L279" s="16"/>
      <c r="M279" s="16"/>
    </row>
    <row r="280" spans="11:13" x14ac:dyDescent="0.2">
      <c r="K280" s="16"/>
      <c r="L280" s="16"/>
      <c r="M280" s="16"/>
    </row>
    <row r="281" spans="11:13" x14ac:dyDescent="0.2">
      <c r="K281" s="16"/>
      <c r="L281" s="16"/>
      <c r="M281" s="16"/>
    </row>
    <row r="282" spans="11:13" x14ac:dyDescent="0.2">
      <c r="K282" s="16"/>
      <c r="L282" s="16"/>
      <c r="M282" s="16"/>
    </row>
    <row r="283" spans="11:13" x14ac:dyDescent="0.2">
      <c r="K283" s="16"/>
      <c r="L283" s="16"/>
      <c r="M283" s="16"/>
    </row>
    <row r="284" spans="11:13" x14ac:dyDescent="0.2">
      <c r="K284" s="16"/>
      <c r="L284" s="16"/>
      <c r="M284" s="16"/>
    </row>
    <row r="285" spans="11:13" x14ac:dyDescent="0.2">
      <c r="K285" s="16"/>
      <c r="L285" s="16"/>
      <c r="M285" s="16"/>
    </row>
    <row r="286" spans="11:13" x14ac:dyDescent="0.2">
      <c r="K286" s="16"/>
      <c r="L286" s="16"/>
      <c r="M286" s="16"/>
    </row>
    <row r="287" spans="11:13" x14ac:dyDescent="0.2">
      <c r="K287" s="16"/>
      <c r="L287" s="16"/>
      <c r="M287" s="16"/>
    </row>
    <row r="288" spans="11:13" x14ac:dyDescent="0.2">
      <c r="K288" s="16"/>
      <c r="L288" s="16"/>
      <c r="M288" s="16"/>
    </row>
    <row r="289" spans="11:13" x14ac:dyDescent="0.2">
      <c r="K289" s="16"/>
      <c r="L289" s="16"/>
      <c r="M289" s="16"/>
    </row>
    <row r="290" spans="11:13" x14ac:dyDescent="0.2">
      <c r="K290" s="16"/>
      <c r="L290" s="16"/>
      <c r="M290" s="16"/>
    </row>
    <row r="291" spans="11:13" x14ac:dyDescent="0.2">
      <c r="K291" s="16"/>
      <c r="L291" s="16"/>
      <c r="M291" s="16"/>
    </row>
    <row r="292" spans="11:13" x14ac:dyDescent="0.2">
      <c r="K292" s="16"/>
      <c r="L292" s="16"/>
      <c r="M292" s="16"/>
    </row>
    <row r="293" spans="11:13" x14ac:dyDescent="0.2">
      <c r="K293" s="16"/>
      <c r="L293" s="16"/>
      <c r="M293" s="16"/>
    </row>
    <row r="294" spans="11:13" x14ac:dyDescent="0.2">
      <c r="K294" s="16"/>
      <c r="L294" s="16"/>
      <c r="M294" s="16"/>
    </row>
    <row r="295" spans="11:13" x14ac:dyDescent="0.2">
      <c r="K295" s="16"/>
      <c r="L295" s="16"/>
      <c r="M295" s="16"/>
    </row>
    <row r="296" spans="11:13" x14ac:dyDescent="0.2">
      <c r="K296" s="16"/>
      <c r="L296" s="16"/>
      <c r="M296" s="16"/>
    </row>
    <row r="297" spans="11:13" x14ac:dyDescent="0.2">
      <c r="K297" s="16"/>
      <c r="L297" s="16"/>
      <c r="M297" s="16"/>
    </row>
    <row r="298" spans="11:13" x14ac:dyDescent="0.2">
      <c r="K298" s="16"/>
      <c r="L298" s="16"/>
      <c r="M298" s="16"/>
    </row>
    <row r="299" spans="11:13" x14ac:dyDescent="0.2">
      <c r="K299" s="16"/>
      <c r="L299" s="16"/>
      <c r="M299" s="16"/>
    </row>
    <row r="300" spans="11:13" x14ac:dyDescent="0.2">
      <c r="K300" s="16"/>
      <c r="L300" s="16"/>
      <c r="M300" s="16"/>
    </row>
    <row r="301" spans="11:13" x14ac:dyDescent="0.2">
      <c r="K301" s="16"/>
      <c r="L301" s="16"/>
      <c r="M301" s="16"/>
    </row>
    <row r="302" spans="11:13" x14ac:dyDescent="0.2">
      <c r="K302" s="16"/>
      <c r="L302" s="16"/>
      <c r="M302" s="16"/>
    </row>
    <row r="303" spans="11:13" x14ac:dyDescent="0.2">
      <c r="K303" s="16"/>
      <c r="L303" s="16"/>
      <c r="M303" s="16"/>
    </row>
    <row r="304" spans="11:13" x14ac:dyDescent="0.2">
      <c r="K304" s="16"/>
      <c r="L304" s="16"/>
      <c r="M304" s="16"/>
    </row>
    <row r="305" spans="11:13" x14ac:dyDescent="0.2">
      <c r="K305" s="16"/>
      <c r="L305" s="16"/>
      <c r="M305" s="16"/>
    </row>
    <row r="306" spans="11:13" x14ac:dyDescent="0.2">
      <c r="K306" s="16"/>
      <c r="L306" s="16"/>
      <c r="M306" s="16"/>
    </row>
    <row r="307" spans="11:13" x14ac:dyDescent="0.2">
      <c r="K307" s="16"/>
      <c r="L307" s="16"/>
      <c r="M307" s="16"/>
    </row>
    <row r="308" spans="11:13" x14ac:dyDescent="0.2">
      <c r="K308" s="16"/>
      <c r="L308" s="16"/>
      <c r="M308" s="16"/>
    </row>
    <row r="309" spans="11:13" x14ac:dyDescent="0.2">
      <c r="K309" s="16"/>
      <c r="L309" s="16"/>
      <c r="M309" s="16"/>
    </row>
    <row r="310" spans="11:13" x14ac:dyDescent="0.2">
      <c r="K310" s="16"/>
      <c r="L310" s="16"/>
      <c r="M310" s="16"/>
    </row>
    <row r="311" spans="11:13" x14ac:dyDescent="0.2">
      <c r="K311" s="16"/>
      <c r="L311" s="16"/>
      <c r="M311" s="16"/>
    </row>
    <row r="312" spans="11:13" x14ac:dyDescent="0.2">
      <c r="K312" s="16"/>
      <c r="L312" s="16"/>
      <c r="M312" s="16"/>
    </row>
    <row r="313" spans="11:13" x14ac:dyDescent="0.2">
      <c r="K313" s="16"/>
      <c r="L313" s="16"/>
      <c r="M313" s="16"/>
    </row>
    <row r="314" spans="11:13" x14ac:dyDescent="0.2">
      <c r="K314" s="16"/>
      <c r="L314" s="16"/>
      <c r="M314" s="16"/>
    </row>
    <row r="315" spans="11:13" x14ac:dyDescent="0.2">
      <c r="K315" s="16"/>
      <c r="L315" s="16"/>
      <c r="M315" s="16"/>
    </row>
    <row r="316" spans="11:13" x14ac:dyDescent="0.2">
      <c r="K316" s="16"/>
      <c r="L316" s="16"/>
      <c r="M316" s="16"/>
    </row>
    <row r="317" spans="11:13" x14ac:dyDescent="0.2">
      <c r="K317" s="16"/>
      <c r="L317" s="16"/>
      <c r="M317" s="16"/>
    </row>
    <row r="318" spans="11:13" x14ac:dyDescent="0.2">
      <c r="K318" s="16"/>
      <c r="L318" s="16"/>
      <c r="M318" s="16"/>
    </row>
    <row r="319" spans="11:13" x14ac:dyDescent="0.2">
      <c r="K319" s="16"/>
      <c r="L319" s="16"/>
      <c r="M319" s="16"/>
    </row>
    <row r="320" spans="11:13" x14ac:dyDescent="0.2">
      <c r="K320" s="16"/>
      <c r="L320" s="16"/>
      <c r="M320" s="16"/>
    </row>
    <row r="321" spans="11:13" x14ac:dyDescent="0.2">
      <c r="K321" s="16"/>
      <c r="L321" s="16"/>
      <c r="M321" s="16"/>
    </row>
    <row r="322" spans="11:13" x14ac:dyDescent="0.2">
      <c r="K322" s="16"/>
      <c r="L322" s="16"/>
      <c r="M322" s="16"/>
    </row>
    <row r="323" spans="11:13" x14ac:dyDescent="0.2">
      <c r="K323" s="16"/>
      <c r="L323" s="16"/>
      <c r="M323" s="16"/>
    </row>
    <row r="324" spans="11:13" x14ac:dyDescent="0.2">
      <c r="K324" s="16"/>
      <c r="L324" s="16"/>
      <c r="M324" s="16"/>
    </row>
    <row r="325" spans="11:13" x14ac:dyDescent="0.2">
      <c r="K325" s="16"/>
      <c r="L325" s="16"/>
      <c r="M325" s="16"/>
    </row>
    <row r="326" spans="11:13" x14ac:dyDescent="0.2">
      <c r="K326" s="16"/>
      <c r="L326" s="16"/>
      <c r="M326" s="16"/>
    </row>
    <row r="327" spans="11:13" x14ac:dyDescent="0.2">
      <c r="K327" s="16"/>
      <c r="L327" s="16"/>
      <c r="M327" s="16"/>
    </row>
    <row r="328" spans="11:13" x14ac:dyDescent="0.2">
      <c r="K328" s="16"/>
      <c r="L328" s="16"/>
      <c r="M328" s="16"/>
    </row>
    <row r="329" spans="11:13" x14ac:dyDescent="0.2">
      <c r="K329" s="16"/>
      <c r="L329" s="16"/>
      <c r="M329" s="16"/>
    </row>
    <row r="330" spans="11:13" x14ac:dyDescent="0.2">
      <c r="K330" s="16"/>
      <c r="L330" s="16"/>
      <c r="M330" s="16"/>
    </row>
    <row r="331" spans="11:13" x14ac:dyDescent="0.2">
      <c r="K331" s="16"/>
      <c r="L331" s="16"/>
      <c r="M331" s="16"/>
    </row>
    <row r="332" spans="11:13" x14ac:dyDescent="0.2">
      <c r="K332" s="16"/>
      <c r="L332" s="16"/>
      <c r="M332" s="16"/>
    </row>
    <row r="333" spans="11:13" x14ac:dyDescent="0.2">
      <c r="K333" s="16"/>
      <c r="L333" s="16"/>
      <c r="M333" s="16"/>
    </row>
    <row r="334" spans="11:13" x14ac:dyDescent="0.2">
      <c r="K334" s="16"/>
      <c r="L334" s="16"/>
      <c r="M334" s="16"/>
    </row>
    <row r="335" spans="11:13" x14ac:dyDescent="0.2">
      <c r="K335" s="16"/>
      <c r="L335" s="16"/>
      <c r="M335" s="16"/>
    </row>
    <row r="336" spans="11:13" x14ac:dyDescent="0.2">
      <c r="K336" s="16"/>
      <c r="L336" s="16"/>
      <c r="M336" s="16"/>
    </row>
    <row r="337" spans="11:13" x14ac:dyDescent="0.2">
      <c r="K337" s="16"/>
      <c r="L337" s="16"/>
      <c r="M337" s="16"/>
    </row>
    <row r="338" spans="11:13" x14ac:dyDescent="0.2">
      <c r="K338" s="16"/>
      <c r="L338" s="16"/>
      <c r="M338" s="16"/>
    </row>
    <row r="339" spans="11:13" x14ac:dyDescent="0.2">
      <c r="K339" s="16"/>
      <c r="L339" s="16"/>
      <c r="M339" s="16"/>
    </row>
    <row r="340" spans="11:13" x14ac:dyDescent="0.2">
      <c r="K340" s="16"/>
      <c r="L340" s="16"/>
      <c r="M340" s="16"/>
    </row>
    <row r="341" spans="11:13" x14ac:dyDescent="0.2">
      <c r="K341" s="16"/>
      <c r="L341" s="16"/>
      <c r="M341" s="16"/>
    </row>
    <row r="342" spans="11:13" x14ac:dyDescent="0.2">
      <c r="K342" s="16"/>
      <c r="L342" s="16"/>
      <c r="M342" s="16"/>
    </row>
    <row r="343" spans="11:13" x14ac:dyDescent="0.2">
      <c r="K343" s="16"/>
      <c r="L343" s="16"/>
      <c r="M343" s="16"/>
    </row>
    <row r="344" spans="11:13" x14ac:dyDescent="0.2">
      <c r="K344" s="16"/>
      <c r="L344" s="16"/>
      <c r="M344" s="16"/>
    </row>
    <row r="345" spans="11:13" x14ac:dyDescent="0.2">
      <c r="K345" s="16"/>
      <c r="L345" s="16"/>
      <c r="M345" s="16"/>
    </row>
    <row r="346" spans="11:13" x14ac:dyDescent="0.2">
      <c r="K346" s="16"/>
      <c r="L346" s="16"/>
      <c r="M346" s="16"/>
    </row>
    <row r="347" spans="11:13" x14ac:dyDescent="0.2">
      <c r="K347" s="16"/>
      <c r="L347" s="16"/>
      <c r="M347" s="16"/>
    </row>
    <row r="348" spans="11:13" x14ac:dyDescent="0.2">
      <c r="K348" s="16"/>
      <c r="L348" s="16"/>
      <c r="M348" s="16"/>
    </row>
    <row r="349" spans="11:13" x14ac:dyDescent="0.2">
      <c r="K349" s="16"/>
      <c r="L349" s="16"/>
      <c r="M349" s="16"/>
    </row>
    <row r="350" spans="11:13" x14ac:dyDescent="0.2">
      <c r="K350" s="16"/>
      <c r="L350" s="16"/>
      <c r="M350" s="16"/>
    </row>
    <row r="351" spans="11:13" x14ac:dyDescent="0.2">
      <c r="K351" s="16"/>
      <c r="L351" s="16"/>
      <c r="M351" s="16"/>
    </row>
    <row r="352" spans="11:13" x14ac:dyDescent="0.2">
      <c r="K352" s="16"/>
      <c r="L352" s="16"/>
      <c r="M352" s="16"/>
    </row>
    <row r="353" spans="11:13" x14ac:dyDescent="0.2">
      <c r="K353" s="16"/>
      <c r="L353" s="16"/>
      <c r="M353" s="16"/>
    </row>
    <row r="354" spans="11:13" x14ac:dyDescent="0.2">
      <c r="K354" s="16"/>
      <c r="L354" s="16"/>
      <c r="M354" s="16"/>
    </row>
    <row r="355" spans="11:13" x14ac:dyDescent="0.2">
      <c r="K355" s="16"/>
      <c r="L355" s="16"/>
      <c r="M355" s="16"/>
    </row>
    <row r="356" spans="11:13" x14ac:dyDescent="0.2">
      <c r="K356" s="16"/>
      <c r="L356" s="16"/>
      <c r="M356" s="16"/>
    </row>
    <row r="357" spans="11:13" x14ac:dyDescent="0.2">
      <c r="K357" s="16"/>
      <c r="L357" s="16"/>
      <c r="M357" s="16"/>
    </row>
    <row r="358" spans="11:13" x14ac:dyDescent="0.2">
      <c r="K358" s="16"/>
      <c r="L358" s="16"/>
      <c r="M358" s="16"/>
    </row>
    <row r="359" spans="11:13" x14ac:dyDescent="0.2">
      <c r="K359" s="16"/>
      <c r="L359" s="16"/>
      <c r="M359" s="16"/>
    </row>
    <row r="360" spans="11:13" x14ac:dyDescent="0.2">
      <c r="K360" s="16"/>
      <c r="L360" s="16"/>
      <c r="M360" s="16"/>
    </row>
    <row r="361" spans="11:13" x14ac:dyDescent="0.2">
      <c r="K361" s="16"/>
      <c r="L361" s="16"/>
      <c r="M361" s="16"/>
    </row>
    <row r="362" spans="11:13" x14ac:dyDescent="0.2">
      <c r="K362" s="16"/>
      <c r="L362" s="16"/>
      <c r="M362" s="16"/>
    </row>
    <row r="363" spans="11:13" x14ac:dyDescent="0.2">
      <c r="K363" s="16"/>
      <c r="L363" s="16"/>
      <c r="M363" s="16"/>
    </row>
    <row r="364" spans="11:13" x14ac:dyDescent="0.2">
      <c r="K364" s="16"/>
      <c r="L364" s="16"/>
      <c r="M364" s="16"/>
    </row>
    <row r="365" spans="11:13" x14ac:dyDescent="0.2">
      <c r="K365" s="16"/>
      <c r="L365" s="16"/>
      <c r="M365" s="16"/>
    </row>
    <row r="366" spans="11:13" x14ac:dyDescent="0.2">
      <c r="K366" s="16"/>
      <c r="L366" s="16"/>
      <c r="M366" s="16"/>
    </row>
    <row r="367" spans="11:13" x14ac:dyDescent="0.2">
      <c r="K367" s="16"/>
      <c r="L367" s="16"/>
      <c r="M367" s="16"/>
    </row>
    <row r="368" spans="11:13" x14ac:dyDescent="0.2">
      <c r="K368" s="16"/>
      <c r="L368" s="16"/>
      <c r="M368" s="16"/>
    </row>
    <row r="369" spans="11:13" x14ac:dyDescent="0.2">
      <c r="K369" s="16"/>
      <c r="L369" s="16"/>
      <c r="M369" s="16"/>
    </row>
    <row r="370" spans="11:13" x14ac:dyDescent="0.2">
      <c r="K370" s="16"/>
      <c r="L370" s="16"/>
      <c r="M370" s="16"/>
    </row>
    <row r="371" spans="11:13" x14ac:dyDescent="0.2">
      <c r="K371" s="16"/>
      <c r="L371" s="16"/>
      <c r="M371" s="16"/>
    </row>
    <row r="372" spans="11:13" x14ac:dyDescent="0.2">
      <c r="K372" s="16"/>
      <c r="L372" s="16"/>
      <c r="M372" s="16"/>
    </row>
    <row r="373" spans="11:13" x14ac:dyDescent="0.2">
      <c r="K373" s="16"/>
      <c r="L373" s="16"/>
      <c r="M373" s="16"/>
    </row>
    <row r="374" spans="11:13" x14ac:dyDescent="0.2">
      <c r="K374" s="16"/>
      <c r="L374" s="16"/>
      <c r="M374" s="16"/>
    </row>
    <row r="375" spans="11:13" x14ac:dyDescent="0.2">
      <c r="K375" s="16"/>
      <c r="L375" s="16"/>
      <c r="M375" s="16"/>
    </row>
    <row r="376" spans="11:13" x14ac:dyDescent="0.2">
      <c r="K376" s="16"/>
      <c r="L376" s="16"/>
      <c r="M376" s="16"/>
    </row>
    <row r="377" spans="11:13" x14ac:dyDescent="0.2">
      <c r="K377" s="16"/>
      <c r="L377" s="16"/>
      <c r="M377" s="16"/>
    </row>
    <row r="378" spans="11:13" x14ac:dyDescent="0.2">
      <c r="K378" s="16"/>
      <c r="L378" s="16"/>
      <c r="M378" s="16"/>
    </row>
    <row r="379" spans="11:13" x14ac:dyDescent="0.2">
      <c r="K379" s="16"/>
      <c r="L379" s="16"/>
      <c r="M379" s="16"/>
    </row>
    <row r="380" spans="11:13" x14ac:dyDescent="0.2">
      <c r="K380" s="16"/>
      <c r="L380" s="16"/>
      <c r="M380" s="16"/>
    </row>
    <row r="381" spans="11:13" x14ac:dyDescent="0.2">
      <c r="K381" s="16"/>
      <c r="L381" s="16"/>
      <c r="M381" s="16"/>
    </row>
    <row r="382" spans="11:13" x14ac:dyDescent="0.2">
      <c r="K382" s="16"/>
      <c r="L382" s="16"/>
      <c r="M382" s="16"/>
    </row>
    <row r="383" spans="11:13" x14ac:dyDescent="0.2">
      <c r="K383" s="16"/>
      <c r="L383" s="16"/>
      <c r="M383" s="16"/>
    </row>
    <row r="384" spans="11:13" x14ac:dyDescent="0.2">
      <c r="K384" s="16"/>
      <c r="L384" s="16"/>
      <c r="M384" s="16"/>
    </row>
    <row r="385" spans="11:13" x14ac:dyDescent="0.2">
      <c r="K385" s="16"/>
      <c r="L385" s="16"/>
      <c r="M385" s="16"/>
    </row>
    <row r="386" spans="11:13" x14ac:dyDescent="0.2">
      <c r="K386" s="16"/>
      <c r="L386" s="16"/>
      <c r="M386" s="16"/>
    </row>
    <row r="387" spans="11:13" x14ac:dyDescent="0.2">
      <c r="K387" s="16"/>
      <c r="L387" s="16"/>
      <c r="M387" s="16"/>
    </row>
    <row r="388" spans="11:13" x14ac:dyDescent="0.2">
      <c r="K388" s="16"/>
      <c r="L388" s="16"/>
      <c r="M388" s="16"/>
    </row>
    <row r="389" spans="11:13" x14ac:dyDescent="0.2">
      <c r="K389" s="16"/>
      <c r="L389" s="16"/>
      <c r="M389" s="16"/>
    </row>
    <row r="390" spans="11:13" x14ac:dyDescent="0.2">
      <c r="K390" s="16"/>
      <c r="L390" s="16"/>
      <c r="M390" s="16"/>
    </row>
    <row r="391" spans="11:13" x14ac:dyDescent="0.2">
      <c r="K391" s="16"/>
      <c r="L391" s="16"/>
      <c r="M391" s="16"/>
    </row>
    <row r="392" spans="11:13" x14ac:dyDescent="0.2">
      <c r="K392" s="16"/>
      <c r="L392" s="16"/>
      <c r="M392" s="16"/>
    </row>
    <row r="393" spans="11:13" x14ac:dyDescent="0.2">
      <c r="K393" s="16"/>
      <c r="L393" s="16"/>
      <c r="M393" s="16"/>
    </row>
    <row r="394" spans="11:13" x14ac:dyDescent="0.2">
      <c r="K394" s="16"/>
      <c r="L394" s="16"/>
      <c r="M394" s="16"/>
    </row>
    <row r="395" spans="11:13" x14ac:dyDescent="0.2">
      <c r="K395" s="16"/>
      <c r="L395" s="16"/>
      <c r="M395" s="16"/>
    </row>
    <row r="396" spans="11:13" x14ac:dyDescent="0.2">
      <c r="K396" s="16"/>
      <c r="L396" s="16"/>
      <c r="M396" s="16"/>
    </row>
    <row r="397" spans="11:13" x14ac:dyDescent="0.2">
      <c r="K397" s="16"/>
      <c r="L397" s="16"/>
      <c r="M397" s="16"/>
    </row>
    <row r="398" spans="11:13" x14ac:dyDescent="0.2">
      <c r="K398" s="16"/>
      <c r="L398" s="16"/>
      <c r="M398" s="16"/>
    </row>
    <row r="399" spans="11:13" x14ac:dyDescent="0.2">
      <c r="K399" s="16"/>
      <c r="L399" s="16"/>
      <c r="M399" s="16"/>
    </row>
    <row r="400" spans="11:13" x14ac:dyDescent="0.2">
      <c r="K400" s="16"/>
      <c r="L400" s="16"/>
      <c r="M400" s="16"/>
    </row>
    <row r="401" spans="11:13" x14ac:dyDescent="0.2">
      <c r="K401" s="16"/>
      <c r="L401" s="16"/>
      <c r="M401" s="16"/>
    </row>
    <row r="402" spans="11:13" x14ac:dyDescent="0.2">
      <c r="K402" s="16"/>
      <c r="L402" s="16"/>
      <c r="M402" s="16"/>
    </row>
    <row r="403" spans="11:13" x14ac:dyDescent="0.2">
      <c r="K403" s="16"/>
      <c r="L403" s="16"/>
      <c r="M403" s="16"/>
    </row>
    <row r="404" spans="11:13" x14ac:dyDescent="0.2">
      <c r="K404" s="16"/>
      <c r="L404" s="16"/>
      <c r="M404" s="16"/>
    </row>
    <row r="405" spans="11:13" x14ac:dyDescent="0.2">
      <c r="K405" s="16"/>
      <c r="L405" s="16"/>
      <c r="M405" s="16"/>
    </row>
  </sheetData>
  <mergeCells count="6">
    <mergeCell ref="A111:B111"/>
    <mergeCell ref="A158:B158"/>
    <mergeCell ref="A10:B10"/>
    <mergeCell ref="A58:B58"/>
    <mergeCell ref="A61:B61"/>
    <mergeCell ref="A108:B108"/>
  </mergeCells>
  <phoneticPr fontId="0" type="noConversion"/>
  <pageMargins left="0.78740157499999996" right="0.78740157499999996" top="0.984251969" bottom="0.984251969" header="0.49212598499999999" footer="0.49212598499999999"/>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158"/>
  <sheetViews>
    <sheetView topLeftCell="B1" workbookViewId="0">
      <selection activeCell="H29" sqref="H29"/>
    </sheetView>
  </sheetViews>
  <sheetFormatPr defaultRowHeight="11.25" x14ac:dyDescent="0.2"/>
  <cols>
    <col min="1" max="1" width="28" style="17" customWidth="1"/>
    <col min="2" max="13" width="14.28515625" style="16" bestFit="1" customWidth="1"/>
    <col min="14" max="16384" width="9.140625" style="17"/>
  </cols>
  <sheetData>
    <row r="1" spans="1:13" ht="26.25" x14ac:dyDescent="0.4">
      <c r="A1" s="31" t="s">
        <v>74</v>
      </c>
      <c r="B1" s="32" t="s">
        <v>72</v>
      </c>
      <c r="C1" s="33"/>
      <c r="D1" s="34"/>
      <c r="E1"/>
      <c r="F1"/>
      <c r="G1"/>
      <c r="H1"/>
      <c r="I1"/>
      <c r="J1"/>
      <c r="K1"/>
      <c r="L1"/>
      <c r="M1"/>
    </row>
    <row r="2" spans="1:13" ht="12.75" x14ac:dyDescent="0.2">
      <c r="A2" s="32"/>
      <c r="B2" s="33"/>
      <c r="C2" s="33"/>
      <c r="D2" s="34"/>
      <c r="E2"/>
      <c r="F2"/>
      <c r="G2"/>
      <c r="H2"/>
      <c r="I2"/>
      <c r="J2"/>
      <c r="K2"/>
      <c r="L2"/>
      <c r="M2"/>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row>
    <row r="10" spans="1:13" ht="13.5" thickBot="1" x14ac:dyDescent="0.25">
      <c r="A10" s="155" t="s">
        <v>2</v>
      </c>
      <c r="B10" s="155"/>
      <c r="C10" s="17"/>
      <c r="D10" s="17"/>
      <c r="E10" s="17"/>
      <c r="F10" s="17"/>
      <c r="G10" s="17"/>
      <c r="H10" s="17"/>
      <c r="I10" s="17"/>
      <c r="J10" s="17"/>
      <c r="K10" s="17"/>
      <c r="L10" s="17"/>
      <c r="M10" s="17"/>
    </row>
    <row r="11" spans="1:13" s="15" customFormat="1" x14ac:dyDescent="0.2">
      <c r="A11" s="43" t="s">
        <v>22</v>
      </c>
      <c r="B11" s="42">
        <v>2005</v>
      </c>
      <c r="C11" s="42">
        <v>2005</v>
      </c>
      <c r="D11" s="42">
        <v>2005</v>
      </c>
      <c r="E11" s="42">
        <v>2005</v>
      </c>
      <c r="F11" s="42">
        <v>2005</v>
      </c>
      <c r="G11" s="42">
        <v>2005</v>
      </c>
      <c r="H11" s="42">
        <v>2005</v>
      </c>
      <c r="I11" s="42">
        <v>2005</v>
      </c>
      <c r="J11" s="42">
        <v>2005</v>
      </c>
      <c r="K11" s="42">
        <v>2005</v>
      </c>
      <c r="L11" s="42">
        <v>2005</v>
      </c>
      <c r="M11" s="42">
        <v>2005</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v>43923064.944467969</v>
      </c>
      <c r="C13" s="16">
        <v>43396487.463762425</v>
      </c>
      <c r="D13" s="16">
        <v>43427201.013879992</v>
      </c>
      <c r="E13" s="16">
        <v>42119090.56016048</v>
      </c>
      <c r="F13" s="16">
        <v>41122245.187162168</v>
      </c>
      <c r="G13" s="16">
        <v>40566085.571302265</v>
      </c>
      <c r="H13" s="16">
        <v>40364595.441119999</v>
      </c>
      <c r="I13" s="16">
        <v>39713386.323218755</v>
      </c>
      <c r="J13" s="16">
        <v>38371633.367309995</v>
      </c>
      <c r="K13" s="16">
        <v>38013067.110819995</v>
      </c>
      <c r="L13" s="16">
        <v>37650530.027089342</v>
      </c>
      <c r="M13" s="16">
        <v>38167667.916485272</v>
      </c>
    </row>
    <row r="14" spans="1:13" x14ac:dyDescent="0.2">
      <c r="A14" s="12"/>
    </row>
    <row r="15" spans="1:13" x14ac:dyDescent="0.2">
      <c r="A15" s="18" t="s">
        <v>25</v>
      </c>
      <c r="B15" s="16">
        <v>47100.132659999996</v>
      </c>
      <c r="C15" s="16">
        <v>47374.331579999998</v>
      </c>
      <c r="D15" s="16">
        <v>43784.427459999999</v>
      </c>
      <c r="E15" s="16">
        <v>44085.31237</v>
      </c>
      <c r="F15" s="16">
        <v>44411.988319999997</v>
      </c>
      <c r="G15" s="16">
        <v>44761.884030000001</v>
      </c>
      <c r="H15" s="16">
        <v>45095.42093</v>
      </c>
      <c r="I15" s="16">
        <v>45472.456980000003</v>
      </c>
      <c r="J15" s="16">
        <v>41880.852149999999</v>
      </c>
      <c r="K15" s="16">
        <v>42172.895659999995</v>
      </c>
      <c r="L15" s="16">
        <v>42459.72406</v>
      </c>
      <c r="M15" s="16">
        <v>42763.362359999999</v>
      </c>
    </row>
    <row r="16" spans="1:13" x14ac:dyDescent="0.2">
      <c r="A16" s="18" t="s">
        <v>26</v>
      </c>
      <c r="B16" s="16">
        <v>11195256.458010003</v>
      </c>
      <c r="C16" s="16">
        <v>11067595.025979998</v>
      </c>
      <c r="D16" s="16">
        <v>11042170.487309998</v>
      </c>
      <c r="E16" s="16">
        <v>11008630.403469998</v>
      </c>
      <c r="F16" s="16">
        <v>10908445.354190001</v>
      </c>
      <c r="G16" s="16">
        <v>10757605.495860001</v>
      </c>
      <c r="H16" s="16">
        <v>10601341.585520003</v>
      </c>
      <c r="I16" s="16">
        <v>10426183.70706</v>
      </c>
      <c r="J16" s="16">
        <v>10271238.852470001</v>
      </c>
      <c r="K16" s="16">
        <v>10191477.809959993</v>
      </c>
      <c r="L16" s="16">
        <v>10127228.661319997</v>
      </c>
      <c r="M16" s="16">
        <v>10037520.878880028</v>
      </c>
    </row>
    <row r="17" spans="1:13" x14ac:dyDescent="0.2">
      <c r="A17" s="18" t="s">
        <v>27</v>
      </c>
      <c r="B17" s="16">
        <v>18524.832320000001</v>
      </c>
      <c r="C17" s="16">
        <v>18632.596539999999</v>
      </c>
      <c r="D17" s="16">
        <v>21744.640649999998</v>
      </c>
      <c r="E17" s="16">
        <v>21893.999179999999</v>
      </c>
      <c r="F17" s="16">
        <v>22056.520040000003</v>
      </c>
      <c r="G17" s="16">
        <v>20151.89126</v>
      </c>
      <c r="H17" s="16">
        <v>20302.486089999999</v>
      </c>
      <c r="I17" s="16">
        <v>20472.382519999999</v>
      </c>
      <c r="J17" s="16">
        <v>20626.031500000001</v>
      </c>
      <c r="K17" s="16">
        <v>20747.273010000001</v>
      </c>
      <c r="L17" s="16">
        <v>20903.87585</v>
      </c>
      <c r="M17" s="16">
        <v>22165.693749999999</v>
      </c>
    </row>
    <row r="18" spans="1:13" x14ac:dyDescent="0.2">
      <c r="A18" s="18" t="s">
        <v>65</v>
      </c>
      <c r="B18" s="16">
        <v>0</v>
      </c>
      <c r="C18" s="16">
        <v>0</v>
      </c>
      <c r="D18" s="16">
        <v>0</v>
      </c>
      <c r="E18" s="16">
        <v>0</v>
      </c>
      <c r="F18" s="16">
        <v>0</v>
      </c>
      <c r="G18" s="16">
        <v>0</v>
      </c>
      <c r="H18" s="16">
        <v>0</v>
      </c>
      <c r="I18" s="16">
        <v>0</v>
      </c>
      <c r="J18" s="16">
        <v>0</v>
      </c>
      <c r="K18" s="16">
        <v>0</v>
      </c>
      <c r="L18" s="16">
        <v>0</v>
      </c>
      <c r="M18" s="16">
        <v>0</v>
      </c>
    </row>
    <row r="19" spans="1:13" x14ac:dyDescent="0.2">
      <c r="A19" s="18" t="s">
        <v>28</v>
      </c>
      <c r="B19" s="16">
        <v>2478689.5046599996</v>
      </c>
      <c r="C19" s="16">
        <v>2442006.6746000005</v>
      </c>
      <c r="D19" s="16">
        <v>2500919.9859499997</v>
      </c>
      <c r="E19" s="16">
        <v>2366212.8650000002</v>
      </c>
      <c r="F19" s="16">
        <v>2239429.7351700002</v>
      </c>
      <c r="G19" s="16">
        <v>2182026.7020399999</v>
      </c>
      <c r="H19" s="16">
        <v>2211625.6691999999</v>
      </c>
      <c r="I19" s="16">
        <v>2179144.2796</v>
      </c>
      <c r="J19" s="16">
        <v>2041366.1087599997</v>
      </c>
      <c r="K19" s="16">
        <v>2063537.8022400003</v>
      </c>
      <c r="L19" s="16">
        <v>2012890.3528799999</v>
      </c>
      <c r="M19" s="16">
        <v>2127165.9567600004</v>
      </c>
    </row>
    <row r="20" spans="1:13" x14ac:dyDescent="0.2">
      <c r="A20" s="18" t="s">
        <v>29</v>
      </c>
      <c r="B20" s="16">
        <v>1106663.078297961</v>
      </c>
      <c r="C20" s="16">
        <v>1002813.179102418</v>
      </c>
      <c r="D20" s="16">
        <v>1008408.5746300002</v>
      </c>
      <c r="E20" s="16">
        <v>1029095.0651104801</v>
      </c>
      <c r="F20" s="16">
        <v>1037357.566812171</v>
      </c>
      <c r="G20" s="16">
        <v>1029333.8292722692</v>
      </c>
      <c r="H20" s="16">
        <v>1019676.1110499999</v>
      </c>
      <c r="I20" s="16">
        <v>998618.15005875297</v>
      </c>
      <c r="J20" s="16">
        <v>988382.6273500002</v>
      </c>
      <c r="K20" s="16">
        <v>998527.08484000002</v>
      </c>
      <c r="L20" s="16">
        <v>1008472.5959593379</v>
      </c>
      <c r="M20" s="16">
        <v>1000707.9302652479</v>
      </c>
    </row>
    <row r="21" spans="1:13" x14ac:dyDescent="0.2">
      <c r="A21" s="18" t="s">
        <v>30</v>
      </c>
      <c r="B21" s="16">
        <v>2346221.5194699997</v>
      </c>
      <c r="C21" s="16">
        <v>2375255.5455399998</v>
      </c>
      <c r="D21" s="16">
        <v>2418084.7977800001</v>
      </c>
      <c r="E21" s="16">
        <v>2461853.3246200001</v>
      </c>
      <c r="F21" s="16">
        <v>2479138.0314799999</v>
      </c>
      <c r="G21" s="16">
        <v>2491188.82241</v>
      </c>
      <c r="H21" s="16">
        <v>2505909.8221700001</v>
      </c>
      <c r="I21" s="16">
        <v>2513150.3410500004</v>
      </c>
      <c r="J21" s="16">
        <v>2517568.8204000001</v>
      </c>
      <c r="K21" s="16">
        <v>2554109.6303099999</v>
      </c>
      <c r="L21" s="16">
        <v>2588598.2371799997</v>
      </c>
      <c r="M21" s="16">
        <v>2610971.60219</v>
      </c>
    </row>
    <row r="22" spans="1:13" x14ac:dyDescent="0.2">
      <c r="A22" s="18" t="s">
        <v>31</v>
      </c>
      <c r="B22" s="16">
        <v>3799696.9092899999</v>
      </c>
      <c r="C22" s="16">
        <v>3811307.0334999999</v>
      </c>
      <c r="D22" s="16">
        <v>3833976.3594900002</v>
      </c>
      <c r="E22" s="16">
        <v>3852159.9474899997</v>
      </c>
      <c r="F22" s="16">
        <v>3873602.7343699997</v>
      </c>
      <c r="G22" s="16">
        <v>3897933.8222600003</v>
      </c>
      <c r="H22" s="16">
        <v>3919211.8166400003</v>
      </c>
      <c r="I22" s="16">
        <v>3945917.3311000005</v>
      </c>
      <c r="J22" s="16">
        <v>3966323.2887199996</v>
      </c>
      <c r="K22" s="16">
        <v>3982697.9082999998</v>
      </c>
      <c r="L22" s="16">
        <v>3997662.4326500003</v>
      </c>
      <c r="M22" s="16">
        <v>4015958.3532800004</v>
      </c>
    </row>
    <row r="23" spans="1:13" x14ac:dyDescent="0.2">
      <c r="A23" s="18" t="s">
        <v>32</v>
      </c>
      <c r="B23" s="16">
        <v>6409079.5569700003</v>
      </c>
      <c r="C23" s="16">
        <v>6069076.8839300005</v>
      </c>
      <c r="D23" s="16">
        <v>5702576.6949400008</v>
      </c>
      <c r="E23" s="16">
        <v>5348361.1516499994</v>
      </c>
      <c r="F23" s="16">
        <v>5101705.0759300003</v>
      </c>
      <c r="G23" s="16">
        <v>4937454.6429099999</v>
      </c>
      <c r="H23" s="16">
        <v>4559355.4562700009</v>
      </c>
      <c r="I23" s="16">
        <v>4174007.7652699994</v>
      </c>
      <c r="J23" s="16">
        <v>3763562.7827200005</v>
      </c>
      <c r="K23" s="16">
        <v>3446036.4763799994</v>
      </c>
      <c r="L23" s="16">
        <v>3323569.53816</v>
      </c>
      <c r="M23" s="16">
        <v>2957487.8042199998</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501737.64987000002</v>
      </c>
      <c r="C26" s="16">
        <v>498553.37847000005</v>
      </c>
      <c r="D26" s="16">
        <v>471457.73430000001</v>
      </c>
      <c r="E26" s="16">
        <v>450224.65863000002</v>
      </c>
      <c r="F26" s="16">
        <v>430381.03175999998</v>
      </c>
      <c r="G26" s="16">
        <v>423515.27078999998</v>
      </c>
      <c r="H26" s="16">
        <v>433217.18962000002</v>
      </c>
      <c r="I26" s="16">
        <v>431125.56488999998</v>
      </c>
      <c r="J26" s="16">
        <v>370059.73044999997</v>
      </c>
      <c r="K26" s="16">
        <v>378018.50908000005</v>
      </c>
      <c r="L26" s="16">
        <v>372718.54862000002</v>
      </c>
      <c r="M26" s="16">
        <v>397534.50351999997</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10764457.871029999</v>
      </c>
      <c r="C28" s="16">
        <v>10664698.769440001</v>
      </c>
      <c r="D28" s="16">
        <v>10978246.448030001</v>
      </c>
      <c r="E28" s="16">
        <v>10315621.883920001</v>
      </c>
      <c r="F28" s="16">
        <v>9819615.1038400009</v>
      </c>
      <c r="G28" s="16">
        <v>9624547.7220899984</v>
      </c>
      <c r="H28" s="16">
        <v>9810749.6465499997</v>
      </c>
      <c r="I28" s="16">
        <v>9724297.1944200005</v>
      </c>
      <c r="J28" s="16">
        <v>9170622.4975400008</v>
      </c>
      <c r="K28" s="16">
        <v>9188445.8703699987</v>
      </c>
      <c r="L28" s="16">
        <v>9018208.2799900007</v>
      </c>
      <c r="M28" s="16">
        <v>9585405.0377999991</v>
      </c>
    </row>
    <row r="29" spans="1:13" x14ac:dyDescent="0.2">
      <c r="A29" s="18" t="s">
        <v>66</v>
      </c>
      <c r="B29" s="16">
        <v>443028.88002000004</v>
      </c>
      <c r="C29" s="16">
        <v>440271.29369000008</v>
      </c>
      <c r="D29" s="16">
        <v>454469.97360999999</v>
      </c>
      <c r="E29" s="16">
        <v>398560.63448000001</v>
      </c>
      <c r="F29" s="16">
        <v>380872.19282</v>
      </c>
      <c r="G29" s="16">
        <v>374746.28211000003</v>
      </c>
      <c r="H29" s="16">
        <v>383366.06024999998</v>
      </c>
      <c r="I29" s="16">
        <v>381450.04456000001</v>
      </c>
      <c r="J29" s="16">
        <v>361495.05185000005</v>
      </c>
      <c r="K29" s="16">
        <v>335459.92142999999</v>
      </c>
      <c r="L29" s="16">
        <v>330703.92427000002</v>
      </c>
      <c r="M29" s="16">
        <v>352850.43563000002</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1529465.0442300001</v>
      </c>
      <c r="C32" s="16">
        <v>1663432.40582</v>
      </c>
      <c r="D32" s="16">
        <v>1686068.9816100001</v>
      </c>
      <c r="E32" s="16">
        <v>1594831.81831</v>
      </c>
      <c r="F32" s="16">
        <v>1551004.21994</v>
      </c>
      <c r="G32" s="16">
        <v>1531829.64331</v>
      </c>
      <c r="H32" s="16">
        <v>1576396.3952599999</v>
      </c>
      <c r="I32" s="16">
        <v>1573448.73707</v>
      </c>
      <c r="J32" s="16">
        <v>1507553.9106399999</v>
      </c>
      <c r="K32" s="16">
        <v>1516464.4825299999</v>
      </c>
      <c r="L32" s="16">
        <v>1492109.84794</v>
      </c>
      <c r="M32" s="16">
        <v>1665673.4152199998</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421966.04364999995</v>
      </c>
      <c r="C35" s="16">
        <v>417388.35269999999</v>
      </c>
      <c r="D35" s="16">
        <v>365673.85544999997</v>
      </c>
      <c r="E35" s="16">
        <v>307932.93653000001</v>
      </c>
      <c r="F35" s="16">
        <v>292665.03698000003</v>
      </c>
      <c r="G35" s="16">
        <v>286400.18043000001</v>
      </c>
      <c r="H35" s="16">
        <v>291512.77145</v>
      </c>
      <c r="I35" s="16">
        <v>288490.27325000003</v>
      </c>
      <c r="J35" s="16">
        <v>316845.52479</v>
      </c>
      <c r="K35" s="16">
        <v>239974.69487000001</v>
      </c>
      <c r="L35" s="16">
        <v>235142.06835000002</v>
      </c>
      <c r="M35" s="16">
        <v>249574.71916000004</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2861177.4639900001</v>
      </c>
      <c r="C37" s="16">
        <v>2878081.9928699997</v>
      </c>
      <c r="D37" s="16">
        <v>2899618.0526699997</v>
      </c>
      <c r="E37" s="16">
        <v>2919626.5593999997</v>
      </c>
      <c r="F37" s="16">
        <v>2941560.5955100004</v>
      </c>
      <c r="G37" s="16">
        <v>2964589.3825299996</v>
      </c>
      <c r="H37" s="16">
        <v>2986835.0101199998</v>
      </c>
      <c r="I37" s="16">
        <v>3011608.0953900004</v>
      </c>
      <c r="J37" s="16">
        <v>3034107.2879700004</v>
      </c>
      <c r="K37" s="16">
        <v>3055396.7518399996</v>
      </c>
      <c r="L37" s="16">
        <v>3079861.9398599998</v>
      </c>
      <c r="M37" s="16">
        <v>3101888.2234500004</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0</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row>
    <row r="43" spans="1:13" x14ac:dyDescent="0.2">
      <c r="A43" s="18" t="s">
        <v>52</v>
      </c>
      <c r="B43" s="16">
        <v>1042984728.95972</v>
      </c>
      <c r="C43" s="16">
        <v>1056747259.4929099</v>
      </c>
      <c r="D43" s="16">
        <v>1085664868.0861001</v>
      </c>
      <c r="E43" s="16">
        <v>1088423341.0202601</v>
      </c>
      <c r="F43" s="16">
        <v>1108878087.8201301</v>
      </c>
      <c r="G43" s="16">
        <v>1130455776.1759701</v>
      </c>
      <c r="H43" s="16">
        <v>1142806271.2582998</v>
      </c>
      <c r="I43" s="16">
        <v>1148213710.3897598</v>
      </c>
      <c r="J43" s="16">
        <v>1166176066.3481104</v>
      </c>
      <c r="K43" s="16">
        <v>1175408228.2696202</v>
      </c>
      <c r="L43" s="16">
        <v>1204066051.8333499</v>
      </c>
      <c r="M43" s="16">
        <v>1193244574.89362</v>
      </c>
    </row>
    <row r="44" spans="1:13" x14ac:dyDescent="0.2">
      <c r="A44" s="12"/>
    </row>
    <row r="45" spans="1:13" x14ac:dyDescent="0.2">
      <c r="A45" s="18" t="s">
        <v>53</v>
      </c>
      <c r="B45" s="16">
        <v>341.10760999999997</v>
      </c>
      <c r="C45" s="16">
        <v>341.59601000000004</v>
      </c>
      <c r="D45" s="16">
        <v>342.34446999999994</v>
      </c>
      <c r="E45" s="16">
        <v>343.15563000000003</v>
      </c>
      <c r="F45" s="16">
        <v>343.99511999999999</v>
      </c>
      <c r="G45" s="16">
        <v>344.96921999999995</v>
      </c>
      <c r="H45" s="16">
        <v>290.17076000000003</v>
      </c>
      <c r="I45" s="16">
        <v>291.04521</v>
      </c>
      <c r="J45" s="16">
        <v>291.77835999999996</v>
      </c>
      <c r="K45" s="16">
        <v>292.44524999999999</v>
      </c>
      <c r="L45" s="16">
        <v>293.01602000000003</v>
      </c>
      <c r="M45" s="16">
        <v>293.70127000000002</v>
      </c>
    </row>
    <row r="46" spans="1:13" x14ac:dyDescent="0.2">
      <c r="A46" s="18" t="s">
        <v>1</v>
      </c>
      <c r="B46" s="16">
        <v>612313084.98145998</v>
      </c>
      <c r="C46" s="16">
        <v>611919210.22434998</v>
      </c>
      <c r="D46" s="16">
        <v>614648911.20474994</v>
      </c>
      <c r="E46" s="16">
        <v>629726254.62100005</v>
      </c>
      <c r="F46" s="16">
        <v>628357817.69926</v>
      </c>
      <c r="G46" s="16">
        <v>634348580.56534994</v>
      </c>
      <c r="H46" s="16">
        <v>649352082.12502992</v>
      </c>
      <c r="I46" s="16">
        <v>626223356.06515992</v>
      </c>
      <c r="J46" s="16">
        <v>615992513.5410701</v>
      </c>
      <c r="K46" s="16">
        <v>640583799.55599999</v>
      </c>
      <c r="L46" s="16">
        <v>623896348.20184004</v>
      </c>
      <c r="M46" s="16">
        <v>617943200.10477006</v>
      </c>
    </row>
    <row r="47" spans="1:13" x14ac:dyDescent="0.2">
      <c r="A47" s="18" t="s">
        <v>0</v>
      </c>
      <c r="B47" s="16">
        <v>262471961.04251</v>
      </c>
      <c r="C47" s="16">
        <v>276996010.46002001</v>
      </c>
      <c r="D47" s="16">
        <v>302931160.61978</v>
      </c>
      <c r="E47" s="16">
        <v>290813135.13629997</v>
      </c>
      <c r="F47" s="16">
        <v>316646315.04038</v>
      </c>
      <c r="G47" s="16">
        <v>330296657.78509003</v>
      </c>
      <c r="H47" s="16">
        <v>324345154.70715004</v>
      </c>
      <c r="I47" s="16">
        <v>352490739.21599001</v>
      </c>
      <c r="J47" s="16">
        <v>383899373.88784999</v>
      </c>
      <c r="K47" s="16">
        <v>363944314.495</v>
      </c>
      <c r="L47" s="16">
        <v>400195451.26481009</v>
      </c>
      <c r="M47" s="16">
        <v>382672971.22371995</v>
      </c>
    </row>
    <row r="48" spans="1:13" x14ac:dyDescent="0.2">
      <c r="A48" s="18" t="s">
        <v>39</v>
      </c>
      <c r="B48" s="16">
        <v>35441623.644000001</v>
      </c>
      <c r="C48" s="16">
        <v>35229004.714330003</v>
      </c>
      <c r="D48" s="16">
        <v>35622529.354979999</v>
      </c>
      <c r="E48" s="16">
        <v>36240023.919870004</v>
      </c>
      <c r="F48" s="16">
        <v>36203346.692720003</v>
      </c>
      <c r="G48" s="16">
        <v>39629132.083919995</v>
      </c>
      <c r="H48" s="16">
        <v>46349590.937399998</v>
      </c>
      <c r="I48" s="16">
        <v>46790735.681830004</v>
      </c>
      <c r="J48" s="16">
        <v>48554210.642250009</v>
      </c>
      <c r="K48" s="16">
        <v>51522150.128119998</v>
      </c>
      <c r="L48" s="16">
        <v>59779949.424120001</v>
      </c>
      <c r="M48" s="16">
        <v>83117205.573790014</v>
      </c>
    </row>
    <row r="49" spans="1:13" x14ac:dyDescent="0.2">
      <c r="A49" s="18" t="s">
        <v>54</v>
      </c>
      <c r="B49" s="16">
        <v>78061289.407030001</v>
      </c>
      <c r="C49" s="16">
        <v>79009993.955929995</v>
      </c>
      <c r="D49" s="16">
        <v>80281884.324349999</v>
      </c>
      <c r="E49" s="16">
        <v>80962700.407739997</v>
      </c>
      <c r="F49" s="16">
        <v>81536173.466180012</v>
      </c>
      <c r="G49" s="16">
        <v>80610084.025700003</v>
      </c>
      <c r="H49" s="16">
        <v>75478382.568730012</v>
      </c>
      <c r="I49" s="16">
        <v>75405367.605859995</v>
      </c>
      <c r="J49" s="16">
        <v>75198504.361729994</v>
      </c>
      <c r="K49" s="16">
        <v>75261830.171350002</v>
      </c>
      <c r="L49" s="16">
        <v>76183128.583920017</v>
      </c>
      <c r="M49" s="16">
        <v>66993842.881580003</v>
      </c>
    </row>
    <row r="50" spans="1:13" x14ac:dyDescent="0.2">
      <c r="A50" s="18" t="s">
        <v>55</v>
      </c>
      <c r="B50" s="16">
        <v>49529650.491330005</v>
      </c>
      <c r="C50" s="16">
        <v>47125792.843529999</v>
      </c>
      <c r="D50" s="16">
        <v>45204436.774570011</v>
      </c>
      <c r="E50" s="16">
        <v>43268243.727770001</v>
      </c>
      <c r="F50" s="16">
        <v>38367324.46706</v>
      </c>
      <c r="G50" s="16">
        <v>37203117.105070002</v>
      </c>
      <c r="H50" s="16">
        <v>37865816.323870003</v>
      </c>
      <c r="I50" s="16">
        <v>37323271.777690001</v>
      </c>
      <c r="J50" s="16">
        <v>31942248.916499998</v>
      </c>
      <c r="K50" s="16">
        <v>32789044.694060002</v>
      </c>
      <c r="L50" s="16">
        <v>32134831.269859996</v>
      </c>
      <c r="M50" s="16">
        <v>30173179.638</v>
      </c>
    </row>
    <row r="51" spans="1:13"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5166778.2857800005</v>
      </c>
      <c r="C52" s="16">
        <v>6466905.6987399999</v>
      </c>
      <c r="D52" s="16">
        <v>6975603.463200001</v>
      </c>
      <c r="E52" s="16">
        <v>7412640.0519500002</v>
      </c>
      <c r="F52" s="16">
        <v>7766766.4594100015</v>
      </c>
      <c r="G52" s="16">
        <v>8367859.6416200008</v>
      </c>
      <c r="H52" s="16">
        <v>9414954.4253599998</v>
      </c>
      <c r="I52" s="16">
        <v>9979948.9980200008</v>
      </c>
      <c r="J52" s="16">
        <v>10588923.220349999</v>
      </c>
      <c r="K52" s="16">
        <v>11306796.77984</v>
      </c>
      <c r="L52" s="16">
        <v>11876050.072780002</v>
      </c>
      <c r="M52" s="16">
        <v>12343881.770490002</v>
      </c>
    </row>
    <row r="53" spans="1:13"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v>1086907793.9041879</v>
      </c>
      <c r="C55" s="105">
        <v>1100143746.9566724</v>
      </c>
      <c r="D55" s="105">
        <v>1129092069.0999801</v>
      </c>
      <c r="E55" s="105">
        <v>1130542431.5804205</v>
      </c>
      <c r="F55" s="105">
        <v>1150000333.0072923</v>
      </c>
      <c r="G55" s="105">
        <v>1171021861.7472723</v>
      </c>
      <c r="H55" s="105">
        <v>1183170866.6994197</v>
      </c>
      <c r="I55" s="105">
        <v>1187927096.7129786</v>
      </c>
      <c r="J55" s="105">
        <v>1204547699.7154205</v>
      </c>
      <c r="K55" s="105">
        <v>1213421295.3804402</v>
      </c>
      <c r="L55" s="105">
        <v>1241716581.8604393</v>
      </c>
      <c r="M55" s="105">
        <v>1231412242.8101053</v>
      </c>
    </row>
    <row r="56" spans="1:13" ht="12" thickBot="1" x14ac:dyDescent="0.25">
      <c r="A56" s="96" t="s">
        <v>63</v>
      </c>
      <c r="B56" s="106">
        <v>0.72453044912552778</v>
      </c>
      <c r="C56" s="106">
        <v>0.7338926304030251</v>
      </c>
      <c r="D56" s="106">
        <v>0.73881551145809465</v>
      </c>
      <c r="E56" s="106">
        <v>0.73953628596907428</v>
      </c>
      <c r="F56" s="106">
        <v>0.73986325119101237</v>
      </c>
      <c r="G56" s="106">
        <v>0.74160386661552025</v>
      </c>
      <c r="H56" s="106">
        <v>0.74378911919921231</v>
      </c>
      <c r="I56" s="106">
        <v>0.74428398193850953</v>
      </c>
      <c r="J56" s="106">
        <v>0.74537530969060706</v>
      </c>
      <c r="K56" s="106">
        <v>0.74726815604610697</v>
      </c>
      <c r="L56" s="106">
        <v>0.75152974615179413</v>
      </c>
      <c r="M56" s="106">
        <v>0.77545702141761175</v>
      </c>
    </row>
    <row r="57" spans="1:13" ht="12" thickBot="1" x14ac:dyDescent="0.25">
      <c r="A57" s="98" t="s">
        <v>64</v>
      </c>
      <c r="B57" s="107">
        <v>0.27546955087447217</v>
      </c>
      <c r="C57" s="107">
        <v>0.26610736959697484</v>
      </c>
      <c r="D57" s="107">
        <v>0.26118448854190535</v>
      </c>
      <c r="E57" s="107">
        <v>0.26046371403092572</v>
      </c>
      <c r="F57" s="107">
        <v>0.26013674880898757</v>
      </c>
      <c r="G57" s="107">
        <v>0.25839613338447981</v>
      </c>
      <c r="H57" s="107">
        <v>0.25621088080078791</v>
      </c>
      <c r="I57" s="107">
        <v>0.25571601806149047</v>
      </c>
      <c r="J57" s="107">
        <v>0.2546246903093925</v>
      </c>
      <c r="K57" s="107">
        <v>0.25273184395389287</v>
      </c>
      <c r="L57" s="107">
        <v>0.24847025384820592</v>
      </c>
      <c r="M57" s="107">
        <v>0.22454297858238814</v>
      </c>
    </row>
    <row r="58" spans="1:13" ht="12" thickTop="1" x14ac:dyDescent="0.2">
      <c r="A58" s="149" t="s">
        <v>71</v>
      </c>
      <c r="B58" s="149"/>
      <c r="C58" s="17"/>
      <c r="D58" s="17"/>
      <c r="E58" s="17"/>
      <c r="F58" s="17"/>
      <c r="G58" s="17"/>
      <c r="H58" s="17"/>
      <c r="I58" s="17"/>
      <c r="J58" s="17"/>
      <c r="K58" s="17"/>
      <c r="L58" s="17"/>
      <c r="M58" s="17"/>
    </row>
    <row r="61" spans="1:13" ht="13.5" thickBot="1" x14ac:dyDescent="0.25">
      <c r="A61" s="158" t="s">
        <v>3</v>
      </c>
      <c r="B61" s="158"/>
      <c r="C61" s="17"/>
      <c r="D61" s="17"/>
      <c r="E61" s="17"/>
      <c r="F61" s="17"/>
      <c r="G61" s="17"/>
      <c r="H61" s="17"/>
      <c r="I61" s="17"/>
      <c r="J61" s="17"/>
      <c r="K61" s="17"/>
      <c r="L61" s="17"/>
      <c r="M61" s="17"/>
    </row>
    <row r="62" spans="1:13" ht="12" thickTop="1" x14ac:dyDescent="0.2">
      <c r="A62" s="43" t="s">
        <v>22</v>
      </c>
      <c r="B62" s="55">
        <v>2005</v>
      </c>
      <c r="C62" s="55">
        <v>2005</v>
      </c>
      <c r="D62" s="55">
        <v>2005</v>
      </c>
      <c r="E62" s="55">
        <v>2005</v>
      </c>
      <c r="F62" s="55">
        <v>2005</v>
      </c>
      <c r="G62" s="55">
        <v>2005</v>
      </c>
      <c r="H62" s="55">
        <v>2005</v>
      </c>
      <c r="I62" s="55">
        <v>2005</v>
      </c>
      <c r="J62" s="55">
        <v>2005</v>
      </c>
      <c r="K62" s="55">
        <v>2005</v>
      </c>
      <c r="L62" s="55">
        <v>2005</v>
      </c>
      <c r="M62" s="55">
        <v>2005</v>
      </c>
    </row>
    <row r="63" spans="1:13" ht="12" thickBot="1" x14ac:dyDescent="0.25">
      <c r="A63" s="114" t="s">
        <v>23</v>
      </c>
      <c r="B63" s="122" t="s">
        <v>8</v>
      </c>
      <c r="C63" s="122" t="s">
        <v>9</v>
      </c>
      <c r="D63" s="122" t="s">
        <v>10</v>
      </c>
      <c r="E63" s="122" t="s">
        <v>11</v>
      </c>
      <c r="F63" s="122" t="s">
        <v>12</v>
      </c>
      <c r="G63" s="122" t="s">
        <v>13</v>
      </c>
      <c r="H63" s="122" t="s">
        <v>14</v>
      </c>
      <c r="I63" s="122" t="s">
        <v>15</v>
      </c>
      <c r="J63" s="122" t="s">
        <v>16</v>
      </c>
      <c r="K63" s="122" t="s">
        <v>17</v>
      </c>
      <c r="L63" s="122" t="s">
        <v>18</v>
      </c>
      <c r="M63" s="122" t="s">
        <v>19</v>
      </c>
    </row>
    <row r="64" spans="1:13" ht="12" thickTop="1" x14ac:dyDescent="0.2">
      <c r="A64" s="38" t="s">
        <v>24</v>
      </c>
      <c r="B64" s="16">
        <v>42836326.371597961</v>
      </c>
      <c r="C64" s="16">
        <v>42653596.46464242</v>
      </c>
      <c r="D64" s="16">
        <v>43031241.50142999</v>
      </c>
      <c r="E64" s="16">
        <v>41729730.705660477</v>
      </c>
      <c r="F64" s="16">
        <v>40737857.164932169</v>
      </c>
      <c r="G64" s="16">
        <v>40273383.096852273</v>
      </c>
      <c r="H64" s="16">
        <v>40078630.641959995</v>
      </c>
      <c r="I64" s="16">
        <v>39434028.61836876</v>
      </c>
      <c r="J64" s="16">
        <v>38099591.991460003</v>
      </c>
      <c r="K64" s="16">
        <v>37748872.123209998</v>
      </c>
      <c r="L64" s="16">
        <v>37382731.42669934</v>
      </c>
      <c r="M64" s="16">
        <v>37907935.734985277</v>
      </c>
    </row>
    <row r="65" spans="1:13" x14ac:dyDescent="0.2">
      <c r="A65" s="12"/>
    </row>
    <row r="66" spans="1:13" x14ac:dyDescent="0.2">
      <c r="A66" s="18" t="s">
        <v>25</v>
      </c>
      <c r="B66" s="16">
        <v>47100.132659999996</v>
      </c>
      <c r="C66" s="16">
        <v>47374.331579999998</v>
      </c>
      <c r="D66" s="16">
        <v>43784.427459999999</v>
      </c>
      <c r="E66" s="16">
        <v>44085.31237</v>
      </c>
      <c r="F66" s="16">
        <v>44411.988319999997</v>
      </c>
      <c r="G66" s="16">
        <v>44761.884030000001</v>
      </c>
      <c r="H66" s="16">
        <v>45095.42093</v>
      </c>
      <c r="I66" s="16">
        <v>45472.456980000003</v>
      </c>
      <c r="J66" s="16">
        <v>41880.852149999999</v>
      </c>
      <c r="K66" s="16">
        <v>42172.895659999995</v>
      </c>
      <c r="L66" s="16">
        <v>42459.72406</v>
      </c>
      <c r="M66" s="16">
        <v>42763.362359999999</v>
      </c>
    </row>
    <row r="67" spans="1:13" x14ac:dyDescent="0.2">
      <c r="A67" s="18" t="s">
        <v>26</v>
      </c>
      <c r="B67" s="16">
        <v>11195256.458010003</v>
      </c>
      <c r="C67" s="16">
        <v>11067595.025979998</v>
      </c>
      <c r="D67" s="16">
        <v>11042170.487309998</v>
      </c>
      <c r="E67" s="16">
        <v>11008630.403469998</v>
      </c>
      <c r="F67" s="16">
        <v>10908445.354190001</v>
      </c>
      <c r="G67" s="16">
        <v>10757605.495860001</v>
      </c>
      <c r="H67" s="16">
        <v>10601341.585520003</v>
      </c>
      <c r="I67" s="16">
        <v>10426183.70706</v>
      </c>
      <c r="J67" s="16">
        <v>10271238.852470001</v>
      </c>
      <c r="K67" s="16">
        <v>10191477.809959993</v>
      </c>
      <c r="L67" s="16">
        <v>10127228.661319997</v>
      </c>
      <c r="M67" s="16">
        <v>10037520.878880028</v>
      </c>
    </row>
    <row r="68" spans="1:13" x14ac:dyDescent="0.2">
      <c r="A68" s="18" t="s">
        <v>27</v>
      </c>
      <c r="B68" s="16">
        <v>18524.832320000001</v>
      </c>
      <c r="C68" s="16">
        <v>18632.596539999999</v>
      </c>
      <c r="D68" s="16">
        <v>21744.640649999998</v>
      </c>
      <c r="E68" s="16">
        <v>21893.999179999999</v>
      </c>
      <c r="F68" s="16">
        <v>22056.520040000003</v>
      </c>
      <c r="G68" s="16">
        <v>20151.89126</v>
      </c>
      <c r="H68" s="16">
        <v>20302.486089999999</v>
      </c>
      <c r="I68" s="16">
        <v>20472.382519999999</v>
      </c>
      <c r="J68" s="16">
        <v>20626.031500000001</v>
      </c>
      <c r="K68" s="16">
        <v>20747.273010000001</v>
      </c>
      <c r="L68" s="16">
        <v>20903.87585</v>
      </c>
      <c r="M68" s="16">
        <v>22165.693749999999</v>
      </c>
    </row>
    <row r="69" spans="1:13" x14ac:dyDescent="0.2">
      <c r="A69" s="18" t="s">
        <v>65</v>
      </c>
      <c r="B69" s="16">
        <v>0</v>
      </c>
      <c r="C69" s="16">
        <v>0</v>
      </c>
      <c r="D69" s="16">
        <v>0</v>
      </c>
      <c r="E69" s="16">
        <v>0</v>
      </c>
      <c r="F69" s="16">
        <v>0</v>
      </c>
      <c r="G69" s="16">
        <v>0</v>
      </c>
      <c r="H69" s="16">
        <v>0</v>
      </c>
      <c r="I69" s="16">
        <v>0</v>
      </c>
      <c r="J69" s="16">
        <v>0</v>
      </c>
      <c r="K69" s="16">
        <v>0</v>
      </c>
      <c r="L69" s="16">
        <v>0</v>
      </c>
      <c r="M69" s="16">
        <v>0</v>
      </c>
    </row>
    <row r="70" spans="1:13" x14ac:dyDescent="0.2">
      <c r="A70" s="18" t="s">
        <v>28</v>
      </c>
      <c r="B70" s="16">
        <v>2478689.5046599996</v>
      </c>
      <c r="C70" s="16">
        <v>2442006.6746000005</v>
      </c>
      <c r="D70" s="16">
        <v>2500919.9859499997</v>
      </c>
      <c r="E70" s="16">
        <v>2366212.8650000002</v>
      </c>
      <c r="F70" s="16">
        <v>2239429.7351700002</v>
      </c>
      <c r="G70" s="16">
        <v>2182026.7020399999</v>
      </c>
      <c r="H70" s="16">
        <v>2211625.6691999999</v>
      </c>
      <c r="I70" s="16">
        <v>2179144.2796</v>
      </c>
      <c r="J70" s="16">
        <v>2041366.1087599997</v>
      </c>
      <c r="K70" s="16">
        <v>2063537.8022400003</v>
      </c>
      <c r="L70" s="16">
        <v>2012890.3528799999</v>
      </c>
      <c r="M70" s="16">
        <v>2127165.9567600004</v>
      </c>
    </row>
    <row r="71" spans="1:13" x14ac:dyDescent="0.2">
      <c r="A71" s="18" t="s">
        <v>29</v>
      </c>
      <c r="B71" s="16">
        <v>1106663.078297961</v>
      </c>
      <c r="C71" s="16">
        <v>1002813.179102418</v>
      </c>
      <c r="D71" s="16">
        <v>1008408.5746300002</v>
      </c>
      <c r="E71" s="16">
        <v>1029095.0651104801</v>
      </c>
      <c r="F71" s="16">
        <v>1037357.566812171</v>
      </c>
      <c r="G71" s="16">
        <v>1029333.8292722692</v>
      </c>
      <c r="H71" s="16">
        <v>1019676.1110499999</v>
      </c>
      <c r="I71" s="16">
        <v>998618.15005875297</v>
      </c>
      <c r="J71" s="16">
        <v>988382.6273500002</v>
      </c>
      <c r="K71" s="16">
        <v>998527.08484000002</v>
      </c>
      <c r="L71" s="16">
        <v>1008472.5959593379</v>
      </c>
      <c r="M71" s="16">
        <v>1000707.9302652479</v>
      </c>
    </row>
    <row r="72" spans="1:13" x14ac:dyDescent="0.2">
      <c r="A72" s="18" t="s">
        <v>30</v>
      </c>
      <c r="B72" s="16">
        <v>2346221.5194699997</v>
      </c>
      <c r="C72" s="16">
        <v>2375255.5455399998</v>
      </c>
      <c r="D72" s="16">
        <v>2418084.7977800001</v>
      </c>
      <c r="E72" s="16">
        <v>2461853.3246200001</v>
      </c>
      <c r="F72" s="16">
        <v>2479138.0314799999</v>
      </c>
      <c r="G72" s="16">
        <v>2491188.82241</v>
      </c>
      <c r="H72" s="16">
        <v>2505909.8221700001</v>
      </c>
      <c r="I72" s="16">
        <v>2513150.3410500004</v>
      </c>
      <c r="J72" s="16">
        <v>2517568.8204000001</v>
      </c>
      <c r="K72" s="16">
        <v>2554109.6303099999</v>
      </c>
      <c r="L72" s="16">
        <v>2588598.2371799997</v>
      </c>
      <c r="M72" s="16">
        <v>2610971.60219</v>
      </c>
    </row>
    <row r="73" spans="1:13" x14ac:dyDescent="0.2">
      <c r="A73" s="18" t="s">
        <v>31</v>
      </c>
      <c r="B73" s="16">
        <v>3799696.9092899999</v>
      </c>
      <c r="C73" s="16">
        <v>3811307.0334999999</v>
      </c>
      <c r="D73" s="16">
        <v>3833976.3594900002</v>
      </c>
      <c r="E73" s="16">
        <v>3852159.9474899997</v>
      </c>
      <c r="F73" s="16">
        <v>3873602.7343699997</v>
      </c>
      <c r="G73" s="16">
        <v>3897933.8222600003</v>
      </c>
      <c r="H73" s="16">
        <v>3919211.8166400003</v>
      </c>
      <c r="I73" s="16">
        <v>3945917.3311000005</v>
      </c>
      <c r="J73" s="16">
        <v>3966323.2887199996</v>
      </c>
      <c r="K73" s="16">
        <v>3982697.9082999998</v>
      </c>
      <c r="L73" s="16">
        <v>3997662.4326500003</v>
      </c>
      <c r="M73" s="16">
        <v>4015958.3532800004</v>
      </c>
    </row>
    <row r="74" spans="1:13" x14ac:dyDescent="0.2">
      <c r="A74" s="18" t="s">
        <v>32</v>
      </c>
      <c r="B74" s="16">
        <v>5328354.51688</v>
      </c>
      <c r="C74" s="16">
        <v>5332238.2077099998</v>
      </c>
      <c r="D74" s="16">
        <v>5312714.9802099997</v>
      </c>
      <c r="E74" s="16">
        <v>4965141.0795999998</v>
      </c>
      <c r="F74" s="16">
        <v>4723502.31458</v>
      </c>
      <c r="G74" s="16">
        <v>4650986.1086800005</v>
      </c>
      <c r="H74" s="16">
        <v>4279671.1030700002</v>
      </c>
      <c r="I74" s="16">
        <v>3900982.9220299996</v>
      </c>
      <c r="J74" s="16">
        <v>3497901.85788</v>
      </c>
      <c r="K74" s="16">
        <v>3188266.4904099996</v>
      </c>
      <c r="L74" s="16">
        <v>3062239.6429899996</v>
      </c>
      <c r="M74" s="16">
        <v>2704270.58531</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501737.64987000002</v>
      </c>
      <c r="C77" s="16">
        <v>498553.37847000005</v>
      </c>
      <c r="D77" s="16">
        <v>471457.73430000001</v>
      </c>
      <c r="E77" s="16">
        <v>450224.65863000002</v>
      </c>
      <c r="F77" s="16">
        <v>430381.03175999998</v>
      </c>
      <c r="G77" s="16">
        <v>423515.27078999998</v>
      </c>
      <c r="H77" s="16">
        <v>433217.18962000002</v>
      </c>
      <c r="I77" s="16">
        <v>431125.56488999998</v>
      </c>
      <c r="J77" s="16">
        <v>370059.73044999997</v>
      </c>
      <c r="K77" s="16">
        <v>378018.50908000005</v>
      </c>
      <c r="L77" s="16">
        <v>372718.54862000002</v>
      </c>
      <c r="M77" s="16">
        <v>397534.50351999997</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10764457.871029999</v>
      </c>
      <c r="C79" s="16">
        <v>10664698.769440001</v>
      </c>
      <c r="D79" s="16">
        <v>10978246.448030001</v>
      </c>
      <c r="E79" s="16">
        <v>10315621.883920001</v>
      </c>
      <c r="F79" s="16">
        <v>9819615.1038400009</v>
      </c>
      <c r="G79" s="16">
        <v>9624547.7220899984</v>
      </c>
      <c r="H79" s="16">
        <v>9810749.6465499997</v>
      </c>
      <c r="I79" s="16">
        <v>9724297.1944200005</v>
      </c>
      <c r="J79" s="16">
        <v>9170622.4975400008</v>
      </c>
      <c r="K79" s="16">
        <v>9188445.8703699987</v>
      </c>
      <c r="L79" s="16">
        <v>9018208.2799900007</v>
      </c>
      <c r="M79" s="16">
        <v>9585405.0377999991</v>
      </c>
    </row>
    <row r="80" spans="1:13" x14ac:dyDescent="0.2">
      <c r="A80" s="18" t="s">
        <v>66</v>
      </c>
      <c r="B80" s="16">
        <v>443028.88002000004</v>
      </c>
      <c r="C80" s="16">
        <v>440271.29369000008</v>
      </c>
      <c r="D80" s="16">
        <v>454469.97360999999</v>
      </c>
      <c r="E80" s="16">
        <v>398560.63448000001</v>
      </c>
      <c r="F80" s="16">
        <v>380872.19282</v>
      </c>
      <c r="G80" s="16">
        <v>374746.28211000003</v>
      </c>
      <c r="H80" s="16">
        <v>383366.06024999998</v>
      </c>
      <c r="I80" s="16">
        <v>381450.04456000001</v>
      </c>
      <c r="J80" s="16">
        <v>361495.05185000005</v>
      </c>
      <c r="K80" s="16">
        <v>335459.92142999999</v>
      </c>
      <c r="L80" s="16">
        <v>330703.92427000002</v>
      </c>
      <c r="M80" s="16">
        <v>352850.43563000002</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1529465.0442300001</v>
      </c>
      <c r="C83" s="16">
        <v>1663432.40582</v>
      </c>
      <c r="D83" s="16">
        <v>1686068.9816100001</v>
      </c>
      <c r="E83" s="16">
        <v>1594831.81831</v>
      </c>
      <c r="F83" s="16">
        <v>1551004.21994</v>
      </c>
      <c r="G83" s="16">
        <v>1531829.64331</v>
      </c>
      <c r="H83" s="16">
        <v>1576396.3952599999</v>
      </c>
      <c r="I83" s="16">
        <v>1573448.73707</v>
      </c>
      <c r="J83" s="16">
        <v>1507553.9106399999</v>
      </c>
      <c r="K83" s="16">
        <v>1516464.4825299999</v>
      </c>
      <c r="L83" s="16">
        <v>1492109.84794</v>
      </c>
      <c r="M83" s="16">
        <v>1665673.4152199998</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421966.04364999995</v>
      </c>
      <c r="C86" s="16">
        <v>417388.35269999999</v>
      </c>
      <c r="D86" s="16">
        <v>365673.85544999997</v>
      </c>
      <c r="E86" s="16">
        <v>307932.93653000001</v>
      </c>
      <c r="F86" s="16">
        <v>292665.03698000003</v>
      </c>
      <c r="G86" s="16">
        <v>286400.18043000001</v>
      </c>
      <c r="H86" s="16">
        <v>291512.77145</v>
      </c>
      <c r="I86" s="16">
        <v>288490.27325000003</v>
      </c>
      <c r="J86" s="16">
        <v>316845.52479</v>
      </c>
      <c r="K86" s="16">
        <v>239974.69487000001</v>
      </c>
      <c r="L86" s="16">
        <v>235142.06835000002</v>
      </c>
      <c r="M86" s="16">
        <v>249574.71916000004</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2855163.9312100001</v>
      </c>
      <c r="C88" s="16">
        <v>2872029.6699699997</v>
      </c>
      <c r="D88" s="16">
        <v>2893520.25495</v>
      </c>
      <c r="E88" s="16">
        <v>2913486.7769499999</v>
      </c>
      <c r="F88" s="16">
        <v>2935375.3346299999</v>
      </c>
      <c r="G88" s="16">
        <v>2958355.4423099998</v>
      </c>
      <c r="H88" s="16">
        <v>2980554.5641600001</v>
      </c>
      <c r="I88" s="16">
        <v>3005275.2337800004</v>
      </c>
      <c r="J88" s="16">
        <v>3027726.83696</v>
      </c>
      <c r="K88" s="16">
        <v>3048971.7501999997</v>
      </c>
      <c r="L88" s="16">
        <v>3073393.2346399999</v>
      </c>
      <c r="M88" s="16">
        <v>3095373.2608600003</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0</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row>
    <row r="94" spans="1:13" x14ac:dyDescent="0.2">
      <c r="A94" s="18" t="s">
        <v>52</v>
      </c>
      <c r="B94" s="16">
        <v>744661465.7038399</v>
      </c>
      <c r="C94" s="16">
        <v>764733791.81083</v>
      </c>
      <c r="D94" s="16">
        <v>791159493.01395011</v>
      </c>
      <c r="E94" s="16">
        <v>794347420.27576995</v>
      </c>
      <c r="F94" s="16">
        <v>810105128.08459008</v>
      </c>
      <c r="G94" s="16">
        <v>828160957.46622992</v>
      </c>
      <c r="H94" s="16">
        <v>839950986.16257</v>
      </c>
      <c r="I94" s="16">
        <v>844721081.17581987</v>
      </c>
      <c r="J94" s="16">
        <v>859740522.72102988</v>
      </c>
      <c r="K94" s="16">
        <v>869002221.78281009</v>
      </c>
      <c r="L94" s="16">
        <v>895804216.13135016</v>
      </c>
      <c r="M94" s="16">
        <v>916999334.21171999</v>
      </c>
    </row>
    <row r="95" spans="1:13" x14ac:dyDescent="0.2">
      <c r="A95" s="12"/>
    </row>
    <row r="96" spans="1:13" x14ac:dyDescent="0.2">
      <c r="A96" s="18" t="s">
        <v>53</v>
      </c>
      <c r="B96" s="16">
        <v>341.10760999999997</v>
      </c>
      <c r="C96" s="16">
        <v>341.59601000000004</v>
      </c>
      <c r="D96" s="16">
        <v>342.34446999999994</v>
      </c>
      <c r="E96" s="16">
        <v>343.15563000000003</v>
      </c>
      <c r="F96" s="16">
        <v>343.99511999999999</v>
      </c>
      <c r="G96" s="16">
        <v>344.96921999999995</v>
      </c>
      <c r="H96" s="16">
        <v>290.17076000000003</v>
      </c>
      <c r="I96" s="16">
        <v>291.04521</v>
      </c>
      <c r="J96" s="16">
        <v>291.77835999999996</v>
      </c>
      <c r="K96" s="16">
        <v>292.44524999999999</v>
      </c>
      <c r="L96" s="16">
        <v>293.01602000000003</v>
      </c>
      <c r="M96" s="16">
        <v>293.70127000000002</v>
      </c>
    </row>
    <row r="97" spans="1:13" x14ac:dyDescent="0.2">
      <c r="A97" s="18" t="s">
        <v>1</v>
      </c>
      <c r="B97" s="16">
        <v>477176717.66213995</v>
      </c>
      <c r="C97" s="16">
        <v>478954563.86968994</v>
      </c>
      <c r="D97" s="16">
        <v>489467623.22482002</v>
      </c>
      <c r="E97" s="16">
        <v>502752063.06668997</v>
      </c>
      <c r="F97" s="16">
        <v>499447912.87011003</v>
      </c>
      <c r="G97" s="16">
        <v>503367920.44303995</v>
      </c>
      <c r="H97" s="16">
        <v>516363777.85774994</v>
      </c>
      <c r="I97" s="16">
        <v>505969789.83753997</v>
      </c>
      <c r="J97" s="16">
        <v>498798106.55969</v>
      </c>
      <c r="K97" s="16">
        <v>516796596.63995004</v>
      </c>
      <c r="L97" s="16">
        <v>505983792.30099005</v>
      </c>
      <c r="M97" s="16">
        <v>497907645.08998001</v>
      </c>
    </row>
    <row r="98" spans="1:13" x14ac:dyDescent="0.2">
      <c r="A98" s="18" t="s">
        <v>0</v>
      </c>
      <c r="B98" s="16">
        <v>151278638.25676</v>
      </c>
      <c r="C98" s="16">
        <v>169563790.54660004</v>
      </c>
      <c r="D98" s="16">
        <v>183444673.75066</v>
      </c>
      <c r="E98" s="16">
        <v>172039528.47235999</v>
      </c>
      <c r="F98" s="16">
        <v>190552995.61419001</v>
      </c>
      <c r="G98" s="16">
        <v>201758743.33457002</v>
      </c>
      <c r="H98" s="16">
        <v>198276376.57082</v>
      </c>
      <c r="I98" s="16">
        <v>212425677.76530999</v>
      </c>
      <c r="J98" s="16">
        <v>232414205.31044999</v>
      </c>
      <c r="K98" s="16">
        <v>220973287.64885002</v>
      </c>
      <c r="L98" s="16">
        <v>248998278.37109002</v>
      </c>
      <c r="M98" s="16">
        <v>263451335.69606</v>
      </c>
    </row>
    <row r="99" spans="1:13" x14ac:dyDescent="0.2">
      <c r="A99" s="18" t="s">
        <v>39</v>
      </c>
      <c r="B99" s="16">
        <v>26826003.035999998</v>
      </c>
      <c r="C99" s="16">
        <v>26715186.072330002</v>
      </c>
      <c r="D99" s="16">
        <v>26987427.471979998</v>
      </c>
      <c r="E99" s="16">
        <v>27476598.926870003</v>
      </c>
      <c r="F99" s="16">
        <v>27352882.17272</v>
      </c>
      <c r="G99" s="16">
        <v>30693121.186920002</v>
      </c>
      <c r="H99" s="16">
        <v>37333044.055399999</v>
      </c>
      <c r="I99" s="16">
        <v>37906520.516830005</v>
      </c>
      <c r="J99" s="16">
        <v>39579543.229250006</v>
      </c>
      <c r="K99" s="16">
        <v>42426400.752119996</v>
      </c>
      <c r="L99" s="16">
        <v>50600473.49712</v>
      </c>
      <c r="M99" s="16">
        <v>73824490.971790016</v>
      </c>
    </row>
    <row r="100" spans="1:13" x14ac:dyDescent="0.2">
      <c r="A100" s="18" t="s">
        <v>54</v>
      </c>
      <c r="B100" s="16">
        <v>78061289.407030001</v>
      </c>
      <c r="C100" s="16">
        <v>79009993.955929995</v>
      </c>
      <c r="D100" s="16">
        <v>80281884.324349999</v>
      </c>
      <c r="E100" s="16">
        <v>80962700.407739997</v>
      </c>
      <c r="F100" s="16">
        <v>81536173.466180012</v>
      </c>
      <c r="G100" s="16">
        <v>80610084.025700003</v>
      </c>
      <c r="H100" s="16">
        <v>75478382.568730012</v>
      </c>
      <c r="I100" s="16">
        <v>75405367.605859995</v>
      </c>
      <c r="J100" s="16">
        <v>75198504.361729994</v>
      </c>
      <c r="K100" s="16">
        <v>75261830.171350002</v>
      </c>
      <c r="L100" s="16">
        <v>76183128.583920017</v>
      </c>
      <c r="M100" s="16">
        <v>66993842.881580003</v>
      </c>
    </row>
    <row r="101" spans="1:13" x14ac:dyDescent="0.2">
      <c r="A101" s="18" t="s">
        <v>55</v>
      </c>
      <c r="B101" s="16">
        <v>7936347.9370200001</v>
      </c>
      <c r="C101" s="16">
        <v>6177284.8800300006</v>
      </c>
      <c r="D101" s="16">
        <v>6179132.8357700007</v>
      </c>
      <c r="E101" s="16">
        <v>5903635.0847300002</v>
      </c>
      <c r="F101" s="16">
        <v>5671568.7540599992</v>
      </c>
      <c r="G101" s="16">
        <v>5606969.9253600007</v>
      </c>
      <c r="H101" s="16">
        <v>5676032.8325500004</v>
      </c>
      <c r="I101" s="16">
        <v>5652881.6832499998</v>
      </c>
      <c r="J101" s="16">
        <v>5807840.3043999998</v>
      </c>
      <c r="K101" s="16">
        <v>4912047.300950001</v>
      </c>
      <c r="L101" s="16">
        <v>4865340.0827299999</v>
      </c>
      <c r="M101" s="16">
        <v>5206280.18475</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3382128.2972800001</v>
      </c>
      <c r="C103" s="16">
        <v>4312630.8902399996</v>
      </c>
      <c r="D103" s="16">
        <v>4798409.061900001</v>
      </c>
      <c r="E103" s="16">
        <v>5212551.16175</v>
      </c>
      <c r="F103" s="16">
        <v>5543251.2122100014</v>
      </c>
      <c r="G103" s="16">
        <v>6123773.5814200006</v>
      </c>
      <c r="H103" s="16">
        <v>6823082.1065599993</v>
      </c>
      <c r="I103" s="16">
        <v>7360552.7218200006</v>
      </c>
      <c r="J103" s="16">
        <v>7942031.1771499999</v>
      </c>
      <c r="K103" s="16">
        <v>8631766.8243400007</v>
      </c>
      <c r="L103" s="16">
        <v>9172910.279480001</v>
      </c>
      <c r="M103" s="16">
        <v>9615445.6862900015</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v>787497792.0754379</v>
      </c>
      <c r="C106" s="105">
        <v>807387388.2754724</v>
      </c>
      <c r="D106" s="105">
        <v>834190734.51538014</v>
      </c>
      <c r="E106" s="105">
        <v>836077150.98143041</v>
      </c>
      <c r="F106" s="105">
        <v>850842985.24952221</v>
      </c>
      <c r="G106" s="105">
        <v>868434340.56308222</v>
      </c>
      <c r="H106" s="105">
        <v>880029616.80453002</v>
      </c>
      <c r="I106" s="105">
        <v>884155109.79418862</v>
      </c>
      <c r="J106" s="105">
        <v>897840114.71248984</v>
      </c>
      <c r="K106" s="105">
        <v>906751093.90602005</v>
      </c>
      <c r="L106" s="105">
        <v>933186947.55804944</v>
      </c>
      <c r="M106" s="105">
        <v>954907269.94670522</v>
      </c>
    </row>
    <row r="107" spans="1:13" ht="12" thickBot="1" x14ac:dyDescent="0.25">
      <c r="A107" s="98" t="s">
        <v>63</v>
      </c>
      <c r="B107" s="107">
        <v>0.72453044912552778</v>
      </c>
      <c r="C107" s="107">
        <v>0.7338926304030251</v>
      </c>
      <c r="D107" s="107">
        <v>0.73881551145809465</v>
      </c>
      <c r="E107" s="107">
        <v>0.73953628596907428</v>
      </c>
      <c r="F107" s="107">
        <v>0.73986325119101237</v>
      </c>
      <c r="G107" s="107">
        <v>0.74160386661552025</v>
      </c>
      <c r="H107" s="107">
        <v>0.74378911919921231</v>
      </c>
      <c r="I107" s="107">
        <v>0.74428398193850953</v>
      </c>
      <c r="J107" s="107">
        <v>0.74537530969060706</v>
      </c>
      <c r="K107" s="107">
        <v>0.74726815604610697</v>
      </c>
      <c r="L107" s="107">
        <v>0.75152974615179413</v>
      </c>
      <c r="M107" s="107">
        <v>0.77545702141761175</v>
      </c>
    </row>
    <row r="108" spans="1:13" ht="12" thickTop="1" x14ac:dyDescent="0.2">
      <c r="A108" s="149" t="s">
        <v>71</v>
      </c>
      <c r="B108" s="149"/>
      <c r="C108" s="17"/>
      <c r="D108" s="17"/>
      <c r="E108" s="17"/>
      <c r="F108" s="17"/>
      <c r="G108" s="17"/>
      <c r="H108" s="17"/>
      <c r="I108" s="17"/>
      <c r="J108" s="17"/>
      <c r="K108" s="17"/>
      <c r="L108" s="17"/>
      <c r="M108" s="17"/>
    </row>
    <row r="111" spans="1:13" ht="13.5" thickBot="1" x14ac:dyDescent="0.25">
      <c r="A111" s="158" t="s">
        <v>4</v>
      </c>
      <c r="B111" s="158"/>
      <c r="C111" s="17"/>
      <c r="D111" s="17"/>
      <c r="E111" s="17"/>
      <c r="F111" s="17"/>
      <c r="G111" s="17"/>
      <c r="H111" s="17"/>
      <c r="I111" s="17"/>
      <c r="J111" s="17"/>
      <c r="K111" s="17"/>
      <c r="L111" s="17"/>
      <c r="M111" s="17"/>
    </row>
    <row r="112" spans="1:13" ht="12" thickTop="1" x14ac:dyDescent="0.2">
      <c r="A112" s="43" t="s">
        <v>22</v>
      </c>
      <c r="B112" s="55">
        <v>2005</v>
      </c>
      <c r="C112" s="55">
        <v>2005</v>
      </c>
      <c r="D112" s="55">
        <v>2005</v>
      </c>
      <c r="E112" s="55">
        <v>2005</v>
      </c>
      <c r="F112" s="55">
        <v>2005</v>
      </c>
      <c r="G112" s="55">
        <v>2005</v>
      </c>
      <c r="H112" s="55">
        <v>2005</v>
      </c>
      <c r="I112" s="55">
        <v>2005</v>
      </c>
      <c r="J112" s="55">
        <v>2005</v>
      </c>
      <c r="K112" s="55">
        <v>2005</v>
      </c>
      <c r="L112" s="55">
        <v>2005</v>
      </c>
      <c r="M112" s="55">
        <v>2005</v>
      </c>
    </row>
    <row r="113" spans="1:13" ht="12" thickBot="1" x14ac:dyDescent="0.25">
      <c r="A113" s="114" t="s">
        <v>23</v>
      </c>
      <c r="B113" s="120" t="s">
        <v>8</v>
      </c>
      <c r="C113" s="120" t="s">
        <v>9</v>
      </c>
      <c r="D113" s="120" t="s">
        <v>10</v>
      </c>
      <c r="E113" s="120" t="s">
        <v>11</v>
      </c>
      <c r="F113" s="120" t="s">
        <v>12</v>
      </c>
      <c r="G113" s="120" t="s">
        <v>13</v>
      </c>
      <c r="H113" s="120" t="s">
        <v>14</v>
      </c>
      <c r="I113" s="120" t="s">
        <v>15</v>
      </c>
      <c r="J113" s="120" t="s">
        <v>16</v>
      </c>
      <c r="K113" s="120" t="s">
        <v>17</v>
      </c>
      <c r="L113" s="120" t="s">
        <v>18</v>
      </c>
      <c r="M113" s="120" t="s">
        <v>19</v>
      </c>
    </row>
    <row r="114" spans="1:13" ht="12" thickTop="1" x14ac:dyDescent="0.2">
      <c r="A114" s="38" t="s">
        <v>24</v>
      </c>
      <c r="B114" s="121">
        <v>1086738.57287</v>
      </c>
      <c r="C114" s="121">
        <v>742890.99912000005</v>
      </c>
      <c r="D114" s="121">
        <v>395959.51244999998</v>
      </c>
      <c r="E114" s="121">
        <v>389359.85450000002</v>
      </c>
      <c r="F114" s="121">
        <v>384388.02223000006</v>
      </c>
      <c r="G114" s="121">
        <v>292702.47444999998</v>
      </c>
      <c r="H114" s="121">
        <v>285964.79916</v>
      </c>
      <c r="I114" s="121">
        <v>279357.70485000004</v>
      </c>
      <c r="J114" s="121">
        <v>272041.37585000001</v>
      </c>
      <c r="K114" s="121">
        <v>264194.98761000001</v>
      </c>
      <c r="L114" s="121">
        <v>267798.60038999998</v>
      </c>
      <c r="M114" s="121">
        <v>259732.18150000001</v>
      </c>
    </row>
    <row r="115" spans="1:13" x14ac:dyDescent="0.2">
      <c r="A115" s="12"/>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1080725.04009</v>
      </c>
      <c r="C124" s="16">
        <v>736838.67622000002</v>
      </c>
      <c r="D124" s="16">
        <v>389861.71473000001</v>
      </c>
      <c r="E124" s="16">
        <v>383220.07205000002</v>
      </c>
      <c r="F124" s="16">
        <v>378202.76135000004</v>
      </c>
      <c r="G124" s="16">
        <v>286468.53422999999</v>
      </c>
      <c r="H124" s="16">
        <v>279684.35320000001</v>
      </c>
      <c r="I124" s="16">
        <v>273024.84324000002</v>
      </c>
      <c r="J124" s="16">
        <v>265660.92483999999</v>
      </c>
      <c r="K124" s="16">
        <v>257769.98597000001</v>
      </c>
      <c r="L124" s="16">
        <v>261329.89516999997</v>
      </c>
      <c r="M124" s="16">
        <v>253217.21891</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6013.5327800000005</v>
      </c>
      <c r="C138" s="16">
        <v>6052.3229000000001</v>
      </c>
      <c r="D138" s="16">
        <v>6097.7977199999996</v>
      </c>
      <c r="E138" s="16">
        <v>6139.7824500000006</v>
      </c>
      <c r="F138" s="16">
        <v>6185.2608799999998</v>
      </c>
      <c r="G138" s="16">
        <v>6233.9402199999995</v>
      </c>
      <c r="H138" s="16">
        <v>6280.44596</v>
      </c>
      <c r="I138" s="16">
        <v>6332.8616099999999</v>
      </c>
      <c r="J138" s="16">
        <v>6380.4510099999998</v>
      </c>
      <c r="K138" s="16">
        <v>6425.0016399999995</v>
      </c>
      <c r="L138" s="16">
        <v>6468.7052199999998</v>
      </c>
      <c r="M138" s="16">
        <v>6514.9625900000001</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v>298323263.25588</v>
      </c>
      <c r="C144" s="16">
        <v>292013467.68207997</v>
      </c>
      <c r="D144" s="16">
        <v>294505375.07214999</v>
      </c>
      <c r="E144" s="16">
        <v>294075920.74449003</v>
      </c>
      <c r="F144" s="16">
        <v>298772959.73554003</v>
      </c>
      <c r="G144" s="16">
        <v>302294818.70974004</v>
      </c>
      <c r="H144" s="16">
        <v>302855285.09572995</v>
      </c>
      <c r="I144" s="16">
        <v>303492629.21393996</v>
      </c>
      <c r="J144" s="16">
        <v>306435543.62708002</v>
      </c>
      <c r="K144" s="16">
        <v>306406006.48680997</v>
      </c>
      <c r="L144" s="16">
        <v>308261835.7019999</v>
      </c>
      <c r="M144" s="16">
        <v>276245240.68190002</v>
      </c>
    </row>
    <row r="145" spans="1:13" x14ac:dyDescent="0.2">
      <c r="A145" s="12"/>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135136367.31931999</v>
      </c>
      <c r="C147" s="16">
        <v>132964646.35466</v>
      </c>
      <c r="D147" s="16">
        <v>125181287.97993</v>
      </c>
      <c r="E147" s="16">
        <v>126974191.55430999</v>
      </c>
      <c r="F147" s="16">
        <v>128909904.82914999</v>
      </c>
      <c r="G147" s="16">
        <v>130980660.12231</v>
      </c>
      <c r="H147" s="16">
        <v>132988304.26728</v>
      </c>
      <c r="I147" s="16">
        <v>120253566.22761999</v>
      </c>
      <c r="J147" s="16">
        <v>117194406.98138</v>
      </c>
      <c r="K147" s="16">
        <v>123787202.91604999</v>
      </c>
      <c r="L147" s="16">
        <v>117912555.90085</v>
      </c>
      <c r="M147" s="16">
        <v>120035555.01479001</v>
      </c>
    </row>
    <row r="148" spans="1:13" x14ac:dyDescent="0.2">
      <c r="A148" s="18" t="s">
        <v>0</v>
      </c>
      <c r="B148" s="16">
        <v>111193322.78575</v>
      </c>
      <c r="C148" s="16">
        <v>107432219.91341999</v>
      </c>
      <c r="D148" s="16">
        <v>119486486.86912</v>
      </c>
      <c r="E148" s="16">
        <v>118773606.66394</v>
      </c>
      <c r="F148" s="16">
        <v>126093319.42619</v>
      </c>
      <c r="G148" s="16">
        <v>128537914.45052001</v>
      </c>
      <c r="H148" s="16">
        <v>126068778.13633001</v>
      </c>
      <c r="I148" s="16">
        <v>140065061.45067999</v>
      </c>
      <c r="J148" s="16">
        <v>151485168.5774</v>
      </c>
      <c r="K148" s="16">
        <v>142971026.84614998</v>
      </c>
      <c r="L148" s="16">
        <v>151197172.89372</v>
      </c>
      <c r="M148" s="16">
        <v>119221635.52766</v>
      </c>
    </row>
    <row r="149" spans="1:13" x14ac:dyDescent="0.2">
      <c r="A149" s="18" t="s">
        <v>39</v>
      </c>
      <c r="B149" s="16">
        <v>8615620.6079999991</v>
      </c>
      <c r="C149" s="16">
        <v>8513818.6420000009</v>
      </c>
      <c r="D149" s="16">
        <v>8635101.8829999994</v>
      </c>
      <c r="E149" s="16">
        <v>8763424.9930000007</v>
      </c>
      <c r="F149" s="16">
        <v>8850464.5199999996</v>
      </c>
      <c r="G149" s="16">
        <v>8936010.8969999999</v>
      </c>
      <c r="H149" s="16">
        <v>9016546.8819999993</v>
      </c>
      <c r="I149" s="16">
        <v>8884215.1649999991</v>
      </c>
      <c r="J149" s="16">
        <v>8974667.4130000006</v>
      </c>
      <c r="K149" s="16">
        <v>9095749.3760000002</v>
      </c>
      <c r="L149" s="16">
        <v>9179475.9269999992</v>
      </c>
      <c r="M149" s="16">
        <v>9292714.602</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41593302.554309994</v>
      </c>
      <c r="C151" s="16">
        <v>40948507.963500001</v>
      </c>
      <c r="D151" s="16">
        <v>39025303.9388</v>
      </c>
      <c r="E151" s="16">
        <v>37364608.643040001</v>
      </c>
      <c r="F151" s="16">
        <v>32695755.713</v>
      </c>
      <c r="G151" s="16">
        <v>31596147.179710001</v>
      </c>
      <c r="H151" s="16">
        <v>32189783.491319999</v>
      </c>
      <c r="I151" s="16">
        <v>31670390.094440002</v>
      </c>
      <c r="J151" s="16">
        <v>26134408.612099998</v>
      </c>
      <c r="K151" s="16">
        <v>27876997.39311</v>
      </c>
      <c r="L151" s="16">
        <v>27269491.187129997</v>
      </c>
      <c r="M151" s="16">
        <v>24966899.453249998</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1784649.9885</v>
      </c>
      <c r="C153" s="16">
        <v>2154274.8084999998</v>
      </c>
      <c r="D153" s="16">
        <v>2177194.4012999996</v>
      </c>
      <c r="E153" s="16">
        <v>2200088.8901999998</v>
      </c>
      <c r="F153" s="16">
        <v>2223515.2472000001</v>
      </c>
      <c r="G153" s="16">
        <v>2244086.0602000002</v>
      </c>
      <c r="H153" s="16">
        <v>2591872.3188</v>
      </c>
      <c r="I153" s="16">
        <v>2619396.2761999997</v>
      </c>
      <c r="J153" s="16">
        <v>2646892.0431999997</v>
      </c>
      <c r="K153" s="16">
        <v>2675029.9555000002</v>
      </c>
      <c r="L153" s="16">
        <v>2703139.7933</v>
      </c>
      <c r="M153" s="16">
        <v>2728436.0841999999</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v>299410001.82875001</v>
      </c>
      <c r="C156" s="105">
        <v>292756358.68119997</v>
      </c>
      <c r="D156" s="105">
        <v>294901334.58459997</v>
      </c>
      <c r="E156" s="105">
        <v>294465280.59899002</v>
      </c>
      <c r="F156" s="105">
        <v>299157347.75777006</v>
      </c>
      <c r="G156" s="105">
        <v>302587521.18419003</v>
      </c>
      <c r="H156" s="105">
        <v>303141249.89488995</v>
      </c>
      <c r="I156" s="105">
        <v>303771986.91878998</v>
      </c>
      <c r="J156" s="105">
        <v>306707585.00293005</v>
      </c>
      <c r="K156" s="105">
        <v>306670201.47441995</v>
      </c>
      <c r="L156" s="105">
        <v>308529634.30238992</v>
      </c>
      <c r="M156" s="105">
        <v>276504972.86340004</v>
      </c>
    </row>
    <row r="157" spans="1:13" ht="12" thickBot="1" x14ac:dyDescent="0.25">
      <c r="A157" s="98" t="s">
        <v>64</v>
      </c>
      <c r="B157" s="107">
        <v>0.27546955087447217</v>
      </c>
      <c r="C157" s="107">
        <v>0.26610736959697484</v>
      </c>
      <c r="D157" s="107">
        <v>0.26118448854190535</v>
      </c>
      <c r="E157" s="107">
        <v>0.26046371403092572</v>
      </c>
      <c r="F157" s="107">
        <v>0.26013674880898757</v>
      </c>
      <c r="G157" s="107">
        <v>0.25839613338447981</v>
      </c>
      <c r="H157" s="107">
        <v>0.25621088080078791</v>
      </c>
      <c r="I157" s="107">
        <v>0.25571601806149047</v>
      </c>
      <c r="J157" s="107">
        <v>0.2546246903093925</v>
      </c>
      <c r="K157" s="107">
        <v>0.25273184395389287</v>
      </c>
      <c r="L157" s="107">
        <v>0.24847025384820592</v>
      </c>
      <c r="M157" s="107">
        <v>0.22454297858238814</v>
      </c>
    </row>
    <row r="158" spans="1:13" ht="12" thickTop="1" x14ac:dyDescent="0.2">
      <c r="A158" s="149" t="s">
        <v>71</v>
      </c>
      <c r="B158" s="149"/>
      <c r="C158" s="17"/>
      <c r="D158" s="17"/>
      <c r="E158" s="17"/>
      <c r="F158" s="17"/>
      <c r="G158" s="17"/>
      <c r="H158" s="17"/>
      <c r="I158" s="17"/>
      <c r="J158" s="17"/>
      <c r="K158" s="17"/>
      <c r="L158" s="17"/>
      <c r="M158" s="17"/>
    </row>
  </sheetData>
  <mergeCells count="6">
    <mergeCell ref="A111:B111"/>
    <mergeCell ref="A158:B158"/>
    <mergeCell ref="A10:B10"/>
    <mergeCell ref="A58:B58"/>
    <mergeCell ref="A61:B61"/>
    <mergeCell ref="A108:B108"/>
  </mergeCells>
  <phoneticPr fontId="0" type="noConversion"/>
  <pageMargins left="0.78740157499999996" right="0.78740157499999996" top="0.984251969" bottom="0.984251969" header="0.49212598499999999" footer="0.49212598499999999"/>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158"/>
  <sheetViews>
    <sheetView topLeftCell="A126" workbookViewId="0">
      <selection activeCell="B1" sqref="B1:D2"/>
    </sheetView>
  </sheetViews>
  <sheetFormatPr defaultRowHeight="11.25" x14ac:dyDescent="0.2"/>
  <cols>
    <col min="1" max="1" width="28" style="17" customWidth="1"/>
    <col min="2" max="13" width="14.28515625" style="16" bestFit="1" customWidth="1"/>
    <col min="14" max="16384" width="9.140625" style="17"/>
  </cols>
  <sheetData>
    <row r="1" spans="1:13" ht="26.25" x14ac:dyDescent="0.4">
      <c r="A1" s="31" t="s">
        <v>74</v>
      </c>
      <c r="B1" s="32" t="s">
        <v>72</v>
      </c>
      <c r="C1" s="33"/>
      <c r="D1" s="34"/>
      <c r="E1"/>
      <c r="F1"/>
      <c r="G1"/>
      <c r="H1"/>
      <c r="I1"/>
      <c r="J1"/>
      <c r="K1"/>
      <c r="L1"/>
      <c r="M1"/>
    </row>
    <row r="2" spans="1:13" ht="12.75" x14ac:dyDescent="0.2">
      <c r="A2" s="32"/>
      <c r="B2" s="33"/>
      <c r="C2" s="33"/>
      <c r="D2" s="34"/>
      <c r="E2"/>
      <c r="F2"/>
      <c r="G2"/>
      <c r="H2"/>
      <c r="I2"/>
      <c r="J2"/>
      <c r="K2"/>
      <c r="L2"/>
      <c r="M2"/>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row>
    <row r="10" spans="1:13" ht="13.5" thickBot="1" x14ac:dyDescent="0.25">
      <c r="A10" s="124" t="s">
        <v>2</v>
      </c>
      <c r="B10" s="17"/>
      <c r="C10" s="17"/>
      <c r="D10" s="17"/>
      <c r="E10" s="17"/>
      <c r="F10" s="17"/>
      <c r="G10" s="17"/>
      <c r="H10" s="17"/>
      <c r="I10" s="17"/>
      <c r="J10" s="17"/>
      <c r="K10" s="17"/>
      <c r="L10" s="17"/>
      <c r="M10" s="17"/>
    </row>
    <row r="11" spans="1:13" s="15" customFormat="1" x14ac:dyDescent="0.2">
      <c r="A11" s="43" t="s">
        <v>22</v>
      </c>
      <c r="B11" s="42">
        <v>2006</v>
      </c>
      <c r="C11" s="42">
        <v>2006</v>
      </c>
      <c r="D11" s="42">
        <v>2006</v>
      </c>
      <c r="E11" s="42">
        <v>2006</v>
      </c>
      <c r="F11" s="42">
        <v>2006</v>
      </c>
      <c r="G11" s="42">
        <v>2006</v>
      </c>
      <c r="H11" s="42">
        <v>2006</v>
      </c>
      <c r="I11" s="42">
        <v>2006</v>
      </c>
      <c r="J11" s="42">
        <v>2006</v>
      </c>
      <c r="K11" s="42">
        <v>2006</v>
      </c>
      <c r="L11" s="42">
        <v>2006</v>
      </c>
      <c r="M11" s="42">
        <v>2006</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v>36745286.524282709</v>
      </c>
      <c r="C13" s="16">
        <v>35831425.134530008</v>
      </c>
      <c r="D13" s="16">
        <v>35955889.932803698</v>
      </c>
      <c r="E13" s="16">
        <v>34872356.325520143</v>
      </c>
      <c r="F13" s="16">
        <v>36019993.218797699</v>
      </c>
      <c r="G13" s="16">
        <v>35432649.636409998</v>
      </c>
      <c r="H13" s="16">
        <v>35484925.261120006</v>
      </c>
      <c r="I13" s="16">
        <v>35021102.39593</v>
      </c>
      <c r="J13" s="16">
        <v>35096011.774795964</v>
      </c>
      <c r="K13" s="16">
        <v>34239638.729111388</v>
      </c>
      <c r="L13" s="16">
        <v>34339172.538385868</v>
      </c>
      <c r="M13" s="16">
        <v>34240732.605770007</v>
      </c>
    </row>
    <row r="14" spans="1:13" x14ac:dyDescent="0.2">
      <c r="A14" s="12"/>
    </row>
    <row r="15" spans="1:13" x14ac:dyDescent="0.2">
      <c r="A15" s="18" t="s">
        <v>25</v>
      </c>
      <c r="B15" s="16">
        <v>43071.441189999998</v>
      </c>
      <c r="C15" s="16">
        <v>43311.683260000005</v>
      </c>
      <c r="D15" s="16">
        <v>39713.74166</v>
      </c>
      <c r="E15" s="16">
        <v>39940.474390000003</v>
      </c>
      <c r="F15" s="16">
        <v>40211.123420000004</v>
      </c>
      <c r="G15" s="16">
        <v>40484.802670000005</v>
      </c>
      <c r="H15" s="16">
        <v>40753.06914</v>
      </c>
      <c r="I15" s="16">
        <v>41051.701840000002</v>
      </c>
      <c r="J15" s="16">
        <v>37452.251929999999</v>
      </c>
      <c r="K15" s="16">
        <v>37705.273500000003</v>
      </c>
      <c r="L15" s="16">
        <v>37936.999880000003</v>
      </c>
      <c r="M15" s="16">
        <v>38179.68129</v>
      </c>
    </row>
    <row r="16" spans="1:13" x14ac:dyDescent="0.2">
      <c r="A16" s="18" t="s">
        <v>26</v>
      </c>
      <c r="B16" s="16">
        <v>9968886.3297800012</v>
      </c>
      <c r="C16" s="16">
        <v>9503074.83347</v>
      </c>
      <c r="D16" s="16">
        <v>9395385.9579999987</v>
      </c>
      <c r="E16" s="16">
        <v>9037489.6860399991</v>
      </c>
      <c r="F16" s="16">
        <v>8952804.9877099991</v>
      </c>
      <c r="G16" s="16">
        <v>8922307.2613000013</v>
      </c>
      <c r="H16" s="16">
        <v>8882069.2586899977</v>
      </c>
      <c r="I16" s="16">
        <v>8831860.8131100014</v>
      </c>
      <c r="J16" s="16">
        <v>8781603.5589099992</v>
      </c>
      <c r="K16" s="16">
        <v>8725926.9058600012</v>
      </c>
      <c r="L16" s="16">
        <v>8664829.0484499987</v>
      </c>
      <c r="M16" s="16">
        <v>8617998.6918199994</v>
      </c>
    </row>
    <row r="17" spans="1:13" x14ac:dyDescent="0.2">
      <c r="A17" s="18" t="s">
        <v>27</v>
      </c>
      <c r="B17" s="16">
        <v>22350.652120000002</v>
      </c>
      <c r="C17" s="16">
        <v>22473.70377</v>
      </c>
      <c r="D17" s="16">
        <v>22630.410600000003</v>
      </c>
      <c r="E17" s="16">
        <v>23051.865399999999</v>
      </c>
      <c r="F17" s="16">
        <v>23208.355950000001</v>
      </c>
      <c r="G17" s="16">
        <v>25632.546019999998</v>
      </c>
      <c r="H17" s="16">
        <v>25803.345530000002</v>
      </c>
      <c r="I17" s="16">
        <v>26934.343579999997</v>
      </c>
      <c r="J17" s="16">
        <v>27106.241030000001</v>
      </c>
      <c r="K17" s="16">
        <v>12775.895490000001</v>
      </c>
      <c r="L17" s="16">
        <v>12860.443529999999</v>
      </c>
      <c r="M17" s="16">
        <v>12943.6911</v>
      </c>
    </row>
    <row r="18" spans="1:13" x14ac:dyDescent="0.2">
      <c r="A18" s="18" t="s">
        <v>65</v>
      </c>
      <c r="B18" s="16">
        <v>0</v>
      </c>
      <c r="C18" s="16">
        <v>0</v>
      </c>
      <c r="D18" s="16">
        <v>0</v>
      </c>
      <c r="E18" s="16">
        <v>0</v>
      </c>
      <c r="F18" s="16">
        <v>0</v>
      </c>
      <c r="G18" s="16">
        <v>0</v>
      </c>
      <c r="H18" s="16">
        <v>0</v>
      </c>
      <c r="I18" s="16">
        <v>0</v>
      </c>
      <c r="J18" s="16">
        <v>0</v>
      </c>
      <c r="K18" s="16">
        <v>0</v>
      </c>
      <c r="L18" s="16">
        <v>0</v>
      </c>
      <c r="M18" s="16">
        <v>0</v>
      </c>
    </row>
    <row r="19" spans="1:13" x14ac:dyDescent="0.2">
      <c r="A19" s="18" t="s">
        <v>28</v>
      </c>
      <c r="B19" s="16">
        <v>2006461.6876400001</v>
      </c>
      <c r="C19" s="16">
        <v>1926158.00392</v>
      </c>
      <c r="D19" s="16">
        <v>1952418.2102800002</v>
      </c>
      <c r="E19" s="16">
        <v>1870497.5591199999</v>
      </c>
      <c r="F19" s="16">
        <v>2051962.8337600001</v>
      </c>
      <c r="G19" s="16">
        <v>1923007.2342400001</v>
      </c>
      <c r="H19" s="16">
        <v>1926203.9919200002</v>
      </c>
      <c r="I19" s="16">
        <v>1885737.0381599998</v>
      </c>
      <c r="J19" s="16">
        <v>1909347.3652400002</v>
      </c>
      <c r="K19" s="16">
        <v>1874576.63748</v>
      </c>
      <c r="L19" s="16">
        <v>1887737.4177600003</v>
      </c>
      <c r="M19" s="16">
        <v>1855223.0225099998</v>
      </c>
    </row>
    <row r="20" spans="1:13" x14ac:dyDescent="0.2">
      <c r="A20" s="18" t="s">
        <v>29</v>
      </c>
      <c r="B20" s="16">
        <v>1019037.1296227119</v>
      </c>
      <c r="C20" s="16">
        <v>1036636.0147899999</v>
      </c>
      <c r="D20" s="16">
        <v>1015506.2085436999</v>
      </c>
      <c r="E20" s="16">
        <v>988296.44967014308</v>
      </c>
      <c r="F20" s="16">
        <v>981584.01197769691</v>
      </c>
      <c r="G20" s="16">
        <v>1091316.094</v>
      </c>
      <c r="H20" s="16">
        <v>1079351.4562599999</v>
      </c>
      <c r="I20" s="16">
        <v>1051062.6593900002</v>
      </c>
      <c r="J20" s="16">
        <v>1026130.167715959</v>
      </c>
      <c r="K20" s="16">
        <v>1040888.14772139</v>
      </c>
      <c r="L20" s="16">
        <v>1039371.1429758689</v>
      </c>
      <c r="M20" s="16">
        <v>1016346.2865599999</v>
      </c>
    </row>
    <row r="21" spans="1:13" x14ac:dyDescent="0.2">
      <c r="A21" s="18" t="s">
        <v>30</v>
      </c>
      <c r="B21" s="16">
        <v>2659447.5019399999</v>
      </c>
      <c r="C21" s="16">
        <v>2684995.3251499999</v>
      </c>
      <c r="D21" s="16">
        <v>2704081.2081799996</v>
      </c>
      <c r="E21" s="16">
        <v>2718212.8150900002</v>
      </c>
      <c r="F21" s="16">
        <v>2752340.5393499997</v>
      </c>
      <c r="G21" s="16">
        <v>2798664.9641499999</v>
      </c>
      <c r="H21" s="16">
        <v>2828719.3771799998</v>
      </c>
      <c r="I21" s="16">
        <v>2865717.3821399999</v>
      </c>
      <c r="J21" s="16">
        <v>2899147.6605599998</v>
      </c>
      <c r="K21" s="16">
        <v>2938979.4018699997</v>
      </c>
      <c r="L21" s="16">
        <v>2987643.2623899998</v>
      </c>
      <c r="M21" s="16">
        <v>3025310.8214699998</v>
      </c>
    </row>
    <row r="22" spans="1:13" x14ac:dyDescent="0.2">
      <c r="A22" s="18" t="s">
        <v>31</v>
      </c>
      <c r="B22" s="16">
        <v>3815951.8739399998</v>
      </c>
      <c r="C22" s="16">
        <v>3820363.7667299998</v>
      </c>
      <c r="D22" s="16">
        <v>3834399.8027900001</v>
      </c>
      <c r="E22" s="16">
        <v>3835179.5265899999</v>
      </c>
      <c r="F22" s="16">
        <v>3843265.9134900002</v>
      </c>
      <c r="G22" s="16">
        <v>3847188.1620800002</v>
      </c>
      <c r="H22" s="16">
        <v>3850128.0710999998</v>
      </c>
      <c r="I22" s="16">
        <v>3855858.4377200003</v>
      </c>
      <c r="J22" s="16">
        <v>3853500.2679000003</v>
      </c>
      <c r="K22" s="16">
        <v>3852080.9072199999</v>
      </c>
      <c r="L22" s="16">
        <v>3847308.8474399997</v>
      </c>
      <c r="M22" s="16">
        <v>3840805.3266600003</v>
      </c>
    </row>
    <row r="23" spans="1:13" x14ac:dyDescent="0.2">
      <c r="A23" s="18" t="s">
        <v>32</v>
      </c>
      <c r="B23" s="16">
        <v>2512550.2746299999</v>
      </c>
      <c r="C23" s="16">
        <v>2461980.7132199998</v>
      </c>
      <c r="D23" s="16">
        <v>2422393.9250600003</v>
      </c>
      <c r="E23" s="16">
        <v>2373302.1820799997</v>
      </c>
      <c r="F23" s="16">
        <v>2318092.7015099996</v>
      </c>
      <c r="G23" s="16">
        <v>2256349.8083199998</v>
      </c>
      <c r="H23" s="16">
        <v>2215754.25165</v>
      </c>
      <c r="I23" s="16">
        <v>2026834.9566499998</v>
      </c>
      <c r="J23" s="16">
        <v>1973338.5110799999</v>
      </c>
      <c r="K23" s="16">
        <v>1476604.0604600001</v>
      </c>
      <c r="L23" s="16">
        <v>1429934.4112799999</v>
      </c>
      <c r="M23" s="16">
        <v>1388047.1898200002</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379477.49612000003</v>
      </c>
      <c r="C26" s="16">
        <v>368499.22516999999</v>
      </c>
      <c r="D26" s="16">
        <v>339356.30443999998</v>
      </c>
      <c r="E26" s="16">
        <v>328962.62545999995</v>
      </c>
      <c r="F26" s="16">
        <v>364462.76635000005</v>
      </c>
      <c r="G26" s="16">
        <v>345825.04275999998</v>
      </c>
      <c r="H26" s="16">
        <v>350308.91149999999</v>
      </c>
      <c r="I26" s="16">
        <v>347124.25815999997</v>
      </c>
      <c r="J26" s="16">
        <v>317007.01547000004</v>
      </c>
      <c r="K26" s="16">
        <v>315110.27361000003</v>
      </c>
      <c r="L26" s="16">
        <v>321113.44821999996</v>
      </c>
      <c r="M26" s="16">
        <v>319565.14084000001</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9100454.7849300001</v>
      </c>
      <c r="C28" s="16">
        <v>8794323.4821200017</v>
      </c>
      <c r="D28" s="16">
        <v>8968254.4633599985</v>
      </c>
      <c r="E28" s="16">
        <v>8516072.5541999992</v>
      </c>
      <c r="F28" s="16">
        <v>9399136.82663</v>
      </c>
      <c r="G28" s="16">
        <v>8867035.5554099996</v>
      </c>
      <c r="H28" s="16">
        <v>8938450.5693500005</v>
      </c>
      <c r="I28" s="16">
        <v>8808851.27042</v>
      </c>
      <c r="J28" s="16">
        <v>8975240.5322999991</v>
      </c>
      <c r="K28" s="16">
        <v>8735403.9315300006</v>
      </c>
      <c r="L28" s="16">
        <v>8854575.8838199992</v>
      </c>
      <c r="M28" s="16">
        <v>8760323.2747100014</v>
      </c>
    </row>
    <row r="29" spans="1:13" x14ac:dyDescent="0.2">
      <c r="A29" s="18" t="s">
        <v>66</v>
      </c>
      <c r="B29" s="16">
        <v>336654.24345000001</v>
      </c>
      <c r="C29" s="16">
        <v>326899.92939</v>
      </c>
      <c r="D29" s="16">
        <v>334772.04389999999</v>
      </c>
      <c r="E29" s="16">
        <v>292734.11294000002</v>
      </c>
      <c r="F29" s="16">
        <v>324542.70750000002</v>
      </c>
      <c r="G29" s="16">
        <v>307794.61395999999</v>
      </c>
      <c r="H29" s="16">
        <v>311780.32675999997</v>
      </c>
      <c r="I29" s="16">
        <v>308852.58010000002</v>
      </c>
      <c r="J29" s="16">
        <v>316048.35096000001</v>
      </c>
      <c r="K29" s="16">
        <v>281591.42891000002</v>
      </c>
      <c r="L29" s="16">
        <v>286961.11680999998</v>
      </c>
      <c r="M29" s="16">
        <v>285518.92939</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1520167.9624400001</v>
      </c>
      <c r="C32" s="16">
        <v>1472747.0133</v>
      </c>
      <c r="D32" s="16">
        <v>1489940.09937</v>
      </c>
      <c r="E32" s="16">
        <v>1434782.71129</v>
      </c>
      <c r="F32" s="16">
        <v>1513288.8607699999</v>
      </c>
      <c r="G32" s="16">
        <v>1542194.2767400001</v>
      </c>
      <c r="H32" s="16">
        <v>1547644.8300599998</v>
      </c>
      <c r="I32" s="16">
        <v>1462592.1785200001</v>
      </c>
      <c r="J32" s="16">
        <v>1446887.9490900002</v>
      </c>
      <c r="K32" s="16">
        <v>1428621.0017000001</v>
      </c>
      <c r="L32" s="16">
        <v>1426483.29852</v>
      </c>
      <c r="M32" s="16">
        <v>1518409.91182</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236513.34612</v>
      </c>
      <c r="C35" s="16">
        <v>228134.67068000001</v>
      </c>
      <c r="D35" s="16">
        <v>232267.82098000002</v>
      </c>
      <c r="E35" s="16">
        <v>190629.56537</v>
      </c>
      <c r="F35" s="16">
        <v>210077.74104000002</v>
      </c>
      <c r="G35" s="16">
        <v>197827.59925999999</v>
      </c>
      <c r="H35" s="16">
        <v>199090.15113999997</v>
      </c>
      <c r="I35" s="16">
        <v>195856.47561000002</v>
      </c>
      <c r="J35" s="16">
        <v>199256.53747000001</v>
      </c>
      <c r="K35" s="16">
        <v>162951.59858000002</v>
      </c>
      <c r="L35" s="16">
        <v>164903.41313</v>
      </c>
      <c r="M35" s="16">
        <v>162862.20630000002</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3124261.8003599998</v>
      </c>
      <c r="C37" s="16">
        <v>3141826.7695600004</v>
      </c>
      <c r="D37" s="16">
        <v>3204769.7356400006</v>
      </c>
      <c r="E37" s="16">
        <v>3223204.1978800003</v>
      </c>
      <c r="F37" s="16">
        <v>3245013.8493399997</v>
      </c>
      <c r="G37" s="16">
        <v>3267021.6754999999</v>
      </c>
      <c r="H37" s="16">
        <v>3288867.6508400002</v>
      </c>
      <c r="I37" s="16">
        <v>3312768.3005299997</v>
      </c>
      <c r="J37" s="16">
        <v>3333945.3651400004</v>
      </c>
      <c r="K37" s="16">
        <v>3356423.2651800001</v>
      </c>
      <c r="L37" s="16">
        <v>3377513.8041800004</v>
      </c>
      <c r="M37" s="16">
        <v>3399198.4314799998</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0</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row>
    <row r="43" spans="1:13" x14ac:dyDescent="0.2">
      <c r="A43" s="18" t="s">
        <v>52</v>
      </c>
      <c r="B43" s="16">
        <v>1216058133.52969</v>
      </c>
      <c r="C43" s="16">
        <v>1245745451.6124401</v>
      </c>
      <c r="D43" s="16">
        <v>1259896490.9812701</v>
      </c>
      <c r="E43" s="16">
        <v>1231809494.1741402</v>
      </c>
      <c r="F43" s="16">
        <v>1207058684.4261696</v>
      </c>
      <c r="G43" s="16">
        <v>1252873911.3646002</v>
      </c>
      <c r="H43" s="16">
        <v>1241803462.5975201</v>
      </c>
      <c r="I43" s="16">
        <v>1261724343.8543997</v>
      </c>
      <c r="J43" s="16">
        <v>1296630876.9966803</v>
      </c>
      <c r="K43" s="16">
        <v>1301436759.1970699</v>
      </c>
      <c r="L43" s="16">
        <v>1323742501.7458401</v>
      </c>
      <c r="M43" s="16">
        <v>1341200971.7969701</v>
      </c>
    </row>
    <row r="44" spans="1:13" x14ac:dyDescent="0.2">
      <c r="A44" s="12"/>
    </row>
    <row r="45" spans="1:13" x14ac:dyDescent="0.2">
      <c r="A45" s="18" t="s">
        <v>53</v>
      </c>
      <c r="B45" s="16">
        <v>294.37859000000003</v>
      </c>
      <c r="C45" s="16">
        <v>294.77221999999995</v>
      </c>
      <c r="D45" s="16">
        <v>295.10485</v>
      </c>
      <c r="E45" s="16">
        <v>295.44058000000001</v>
      </c>
      <c r="F45" s="16">
        <v>295.89084000000003</v>
      </c>
      <c r="G45" s="16">
        <v>296.45565999999997</v>
      </c>
      <c r="H45" s="16">
        <v>297.07144</v>
      </c>
      <c r="I45" s="16">
        <v>297.65825999999998</v>
      </c>
      <c r="J45" s="16">
        <v>298.17378000000002</v>
      </c>
      <c r="K45" s="16">
        <v>298.67018000000002</v>
      </c>
      <c r="L45" s="16">
        <v>299.10867999999999</v>
      </c>
      <c r="M45" s="16">
        <v>299.61409000000003</v>
      </c>
    </row>
    <row r="46" spans="1:13" x14ac:dyDescent="0.2">
      <c r="A46" s="18" t="s">
        <v>1</v>
      </c>
      <c r="B46" s="16">
        <v>599841189.53052998</v>
      </c>
      <c r="C46" s="16">
        <v>589404208.31601</v>
      </c>
      <c r="D46" s="16">
        <v>579998276.43806005</v>
      </c>
      <c r="E46" s="16">
        <v>570922657.16806996</v>
      </c>
      <c r="F46" s="16">
        <v>521475750.32301998</v>
      </c>
      <c r="G46" s="16">
        <v>517581385.71859002</v>
      </c>
      <c r="H46" s="16">
        <v>526440225.14872992</v>
      </c>
      <c r="I46" s="16">
        <v>522766232.13640004</v>
      </c>
      <c r="J46" s="16">
        <v>516939255.51313007</v>
      </c>
      <c r="K46" s="16">
        <v>518520818.03587002</v>
      </c>
      <c r="L46" s="16">
        <v>492698337.72061998</v>
      </c>
      <c r="M46" s="16">
        <v>479540395.12044001</v>
      </c>
    </row>
    <row r="47" spans="1:13" x14ac:dyDescent="0.2">
      <c r="A47" s="18" t="s">
        <v>0</v>
      </c>
      <c r="B47" s="16">
        <v>387182088.55484003</v>
      </c>
      <c r="C47" s="16">
        <v>410878403.84417999</v>
      </c>
      <c r="D47" s="16">
        <v>423909012.22566998</v>
      </c>
      <c r="E47" s="16">
        <v>399899864.08488995</v>
      </c>
      <c r="F47" s="16">
        <v>424054563.35048997</v>
      </c>
      <c r="G47" s="16">
        <v>464900496.72259003</v>
      </c>
      <c r="H47" s="16">
        <v>439820508.66598004</v>
      </c>
      <c r="I47" s="16">
        <v>461237139.23342991</v>
      </c>
      <c r="J47" s="16">
        <v>489011547.03293002</v>
      </c>
      <c r="K47" s="16">
        <v>475928415.13933009</v>
      </c>
      <c r="L47" s="16">
        <v>499219026.32203001</v>
      </c>
      <c r="M47" s="16">
        <v>512169432.59017003</v>
      </c>
    </row>
    <row r="48" spans="1:13" x14ac:dyDescent="0.2">
      <c r="A48" s="18" t="s">
        <v>39</v>
      </c>
      <c r="B48" s="16">
        <v>121677910.76007999</v>
      </c>
      <c r="C48" s="16">
        <v>140733988.65940997</v>
      </c>
      <c r="D48" s="16">
        <v>151937394.21193999</v>
      </c>
      <c r="E48" s="16">
        <v>156533207.70951998</v>
      </c>
      <c r="F48" s="16">
        <v>154343136.06504998</v>
      </c>
      <c r="G48" s="16">
        <v>162656027.41802001</v>
      </c>
      <c r="H48" s="16">
        <v>165162761.39722002</v>
      </c>
      <c r="I48" s="16">
        <v>165234639.99643996</v>
      </c>
      <c r="J48" s="16">
        <v>177087341.72174001</v>
      </c>
      <c r="K48" s="16">
        <v>188819568.58059993</v>
      </c>
      <c r="L48" s="16">
        <v>194049646.01651001</v>
      </c>
      <c r="M48" s="16">
        <v>201642659.98747998</v>
      </c>
    </row>
    <row r="49" spans="1:13" x14ac:dyDescent="0.2">
      <c r="A49" s="18" t="s">
        <v>54</v>
      </c>
      <c r="B49" s="16">
        <v>66132012.603800014</v>
      </c>
      <c r="C49" s="16">
        <v>65940218.023250006</v>
      </c>
      <c r="D49" s="16">
        <v>65042131.419859998</v>
      </c>
      <c r="E49" s="16">
        <v>64136961.358750001</v>
      </c>
      <c r="F49" s="16">
        <v>64805538.06752</v>
      </c>
      <c r="G49" s="16">
        <v>65688235.029019997</v>
      </c>
      <c r="H49" s="16">
        <v>64774545.286669999</v>
      </c>
      <c r="I49" s="16">
        <v>64991357.835960001</v>
      </c>
      <c r="J49" s="16">
        <v>65438296.921880007</v>
      </c>
      <c r="K49" s="16">
        <v>65401659.645630002</v>
      </c>
      <c r="L49" s="16">
        <v>67793064.231770009</v>
      </c>
      <c r="M49" s="16">
        <v>67392960.815940008</v>
      </c>
    </row>
    <row r="50" spans="1:13" x14ac:dyDescent="0.2">
      <c r="A50" s="18" t="s">
        <v>55</v>
      </c>
      <c r="B50" s="16">
        <v>28596511.87091</v>
      </c>
      <c r="C50" s="16">
        <v>23604565.504519999</v>
      </c>
      <c r="D50" s="16">
        <v>23248263.105579998</v>
      </c>
      <c r="E50" s="16">
        <v>22595516.601740003</v>
      </c>
      <c r="F50" s="16">
        <v>23443923.616390001</v>
      </c>
      <c r="G50" s="16">
        <v>21873056.777300004</v>
      </c>
      <c r="H50" s="16">
        <v>21919439.741299998</v>
      </c>
      <c r="I50" s="16">
        <v>21575699.874740001</v>
      </c>
      <c r="J50" s="16">
        <v>19138481.977770001</v>
      </c>
      <c r="K50" s="16">
        <v>19045918.714009997</v>
      </c>
      <c r="L50" s="16">
        <v>19223126.260440003</v>
      </c>
      <c r="M50" s="16">
        <v>15133976.42599</v>
      </c>
    </row>
    <row r="51" spans="1:13"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12628125.830940001</v>
      </c>
      <c r="C52" s="16">
        <v>15183772.49285</v>
      </c>
      <c r="D52" s="16">
        <v>15761118.47531</v>
      </c>
      <c r="E52" s="16">
        <v>17720991.810589999</v>
      </c>
      <c r="F52" s="16">
        <v>18935477.112860002</v>
      </c>
      <c r="G52" s="16">
        <v>20174413.243419997</v>
      </c>
      <c r="H52" s="16">
        <v>23685685.286180004</v>
      </c>
      <c r="I52" s="16">
        <v>25918977.119169999</v>
      </c>
      <c r="J52" s="16">
        <v>29015655.655450001</v>
      </c>
      <c r="K52" s="16">
        <v>33720080.411450006</v>
      </c>
      <c r="L52" s="16">
        <v>50759002.085790008</v>
      </c>
      <c r="M52" s="16">
        <v>65321247.242860004</v>
      </c>
    </row>
    <row r="53" spans="1:13"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v>1252803420.0539727</v>
      </c>
      <c r="C55" s="105">
        <v>1281576876.7469702</v>
      </c>
      <c r="D55" s="105">
        <v>1295852380.9140737</v>
      </c>
      <c r="E55" s="105">
        <v>1266681850.4996603</v>
      </c>
      <c r="F55" s="105">
        <v>1243078677.6449673</v>
      </c>
      <c r="G55" s="105">
        <v>1288306561.0010102</v>
      </c>
      <c r="H55" s="105">
        <v>1277288387.8586402</v>
      </c>
      <c r="I55" s="105">
        <v>1296745446.2503297</v>
      </c>
      <c r="J55" s="105">
        <v>1331726888.7714763</v>
      </c>
      <c r="K55" s="105">
        <v>1335676397.9261813</v>
      </c>
      <c r="L55" s="105">
        <v>1358081674.2842259</v>
      </c>
      <c r="M55" s="105">
        <v>1375441704.4027402</v>
      </c>
    </row>
    <row r="56" spans="1:13" ht="12" thickBot="1" x14ac:dyDescent="0.25">
      <c r="A56" s="96" t="s">
        <v>63</v>
      </c>
      <c r="B56" s="106">
        <v>0.76762225408537132</v>
      </c>
      <c r="C56" s="106">
        <v>0.77077722211779531</v>
      </c>
      <c r="D56" s="106">
        <v>0.77031563742374598</v>
      </c>
      <c r="E56" s="106">
        <v>0.77435596200984114</v>
      </c>
      <c r="F56" s="106">
        <v>0.78591122287645088</v>
      </c>
      <c r="G56" s="106">
        <v>0.77183578829917987</v>
      </c>
      <c r="H56" s="106">
        <v>0.77516466573908682</v>
      </c>
      <c r="I56" s="106">
        <v>0.78227791509900735</v>
      </c>
      <c r="J56" s="106">
        <v>0.77862923331563172</v>
      </c>
      <c r="K56" s="106">
        <v>0.78057803346588939</v>
      </c>
      <c r="L56" s="106">
        <v>0.7842849590510429</v>
      </c>
      <c r="M56" s="106">
        <v>0.78349501006826749</v>
      </c>
    </row>
    <row r="57" spans="1:13" ht="12" thickBot="1" x14ac:dyDescent="0.25">
      <c r="A57" s="98" t="s">
        <v>64</v>
      </c>
      <c r="B57" s="107">
        <v>0.23237774591462881</v>
      </c>
      <c r="C57" s="107">
        <v>0.22922277788220444</v>
      </c>
      <c r="D57" s="107">
        <v>0.22968436257625394</v>
      </c>
      <c r="E57" s="107">
        <v>0.22564403799015881</v>
      </c>
      <c r="F57" s="107">
        <v>0.21408877712354948</v>
      </c>
      <c r="G57" s="107">
        <v>0.22816421170082013</v>
      </c>
      <c r="H57" s="107">
        <v>0.22483533426091298</v>
      </c>
      <c r="I57" s="107">
        <v>0.21772208490099274</v>
      </c>
      <c r="J57" s="107">
        <v>0.22137076668436817</v>
      </c>
      <c r="K57" s="107">
        <v>0.21942196653411064</v>
      </c>
      <c r="L57" s="107">
        <v>0.21571504094895713</v>
      </c>
      <c r="M57" s="107">
        <v>0.21650498993173228</v>
      </c>
    </row>
    <row r="58" spans="1:13" ht="12" thickTop="1" x14ac:dyDescent="0.2">
      <c r="A58" s="123" t="s">
        <v>71</v>
      </c>
      <c r="B58" s="17"/>
      <c r="C58" s="17"/>
      <c r="D58" s="17"/>
      <c r="E58" s="17"/>
      <c r="F58" s="17"/>
      <c r="G58" s="17"/>
      <c r="H58" s="17"/>
      <c r="I58" s="17"/>
      <c r="J58" s="17"/>
      <c r="K58" s="17"/>
      <c r="L58" s="17"/>
      <c r="M58" s="17"/>
    </row>
    <row r="61" spans="1:13" ht="13.5" thickBot="1" x14ac:dyDescent="0.25">
      <c r="A61" s="125" t="s">
        <v>3</v>
      </c>
      <c r="B61" s="17"/>
      <c r="C61" s="17"/>
      <c r="D61" s="17"/>
      <c r="E61" s="17"/>
      <c r="F61" s="17"/>
      <c r="G61" s="17"/>
      <c r="H61" s="17"/>
      <c r="I61" s="17"/>
      <c r="J61" s="17"/>
      <c r="K61" s="17"/>
      <c r="L61" s="17"/>
      <c r="M61" s="17"/>
    </row>
    <row r="62" spans="1:13" ht="12" thickTop="1" x14ac:dyDescent="0.2">
      <c r="A62" s="43" t="s">
        <v>22</v>
      </c>
      <c r="B62" s="55">
        <v>2006</v>
      </c>
      <c r="C62" s="55">
        <v>2006</v>
      </c>
      <c r="D62" s="55">
        <v>2006</v>
      </c>
      <c r="E62" s="55">
        <v>2006</v>
      </c>
      <c r="F62" s="55">
        <v>2006</v>
      </c>
      <c r="G62" s="55">
        <v>2006</v>
      </c>
      <c r="H62" s="55">
        <v>2006</v>
      </c>
      <c r="I62" s="55">
        <v>2006</v>
      </c>
      <c r="J62" s="55">
        <v>2006</v>
      </c>
      <c r="K62" s="55">
        <v>2006</v>
      </c>
      <c r="L62" s="55">
        <v>2006</v>
      </c>
      <c r="M62" s="55">
        <v>2006</v>
      </c>
    </row>
    <row r="63" spans="1:13" ht="12" thickBot="1" x14ac:dyDescent="0.25">
      <c r="A63" s="114" t="s">
        <v>23</v>
      </c>
      <c r="B63" s="122" t="s">
        <v>8</v>
      </c>
      <c r="C63" s="122" t="s">
        <v>9</v>
      </c>
      <c r="D63" s="122" t="s">
        <v>10</v>
      </c>
      <c r="E63" s="122" t="s">
        <v>11</v>
      </c>
      <c r="F63" s="122" t="s">
        <v>12</v>
      </c>
      <c r="G63" s="122" t="s">
        <v>13</v>
      </c>
      <c r="H63" s="122" t="s">
        <v>14</v>
      </c>
      <c r="I63" s="122" t="s">
        <v>15</v>
      </c>
      <c r="J63" s="122" t="s">
        <v>16</v>
      </c>
      <c r="K63" s="122" t="s">
        <v>17</v>
      </c>
      <c r="L63" s="122" t="s">
        <v>18</v>
      </c>
      <c r="M63" s="122" t="s">
        <v>19</v>
      </c>
    </row>
    <row r="64" spans="1:13" ht="12" thickTop="1" x14ac:dyDescent="0.2">
      <c r="A64" s="38" t="s">
        <v>24</v>
      </c>
      <c r="B64" s="16">
        <v>36561576.66670271</v>
      </c>
      <c r="C64" s="16">
        <v>35657923.603530005</v>
      </c>
      <c r="D64" s="16">
        <v>35792340.407473698</v>
      </c>
      <c r="E64" s="16">
        <v>34722589.623120144</v>
      </c>
      <c r="F64" s="16">
        <v>35884600.104777694</v>
      </c>
      <c r="G64" s="16">
        <v>35308581.584140003</v>
      </c>
      <c r="H64" s="16">
        <v>35373793.725419998</v>
      </c>
      <c r="I64" s="16">
        <v>34925504.406210005</v>
      </c>
      <c r="J64" s="16">
        <v>35023768.268915966</v>
      </c>
      <c r="K64" s="16">
        <v>34191236.538581386</v>
      </c>
      <c r="L64" s="16">
        <v>34315158.521745868</v>
      </c>
      <c r="M64" s="16">
        <v>34233605.043500006</v>
      </c>
    </row>
    <row r="65" spans="1:13" x14ac:dyDescent="0.2">
      <c r="A65" s="12"/>
    </row>
    <row r="66" spans="1:13" x14ac:dyDescent="0.2">
      <c r="A66" s="18" t="s">
        <v>25</v>
      </c>
      <c r="B66" s="16">
        <v>43071.441189999998</v>
      </c>
      <c r="C66" s="16">
        <v>43311.683260000005</v>
      </c>
      <c r="D66" s="16">
        <v>39713.74166</v>
      </c>
      <c r="E66" s="16">
        <v>39940.474390000003</v>
      </c>
      <c r="F66" s="16">
        <v>40211.123420000004</v>
      </c>
      <c r="G66" s="16">
        <v>40484.802670000005</v>
      </c>
      <c r="H66" s="16">
        <v>40753.06914</v>
      </c>
      <c r="I66" s="16">
        <v>41051.701840000002</v>
      </c>
      <c r="J66" s="16">
        <v>37452.251929999999</v>
      </c>
      <c r="K66" s="16">
        <v>37705.273500000003</v>
      </c>
      <c r="L66" s="16">
        <v>37936.999880000003</v>
      </c>
      <c r="M66" s="16">
        <v>38179.68129</v>
      </c>
    </row>
    <row r="67" spans="1:13" x14ac:dyDescent="0.2">
      <c r="A67" s="18" t="s">
        <v>26</v>
      </c>
      <c r="B67" s="16">
        <v>9968886.3297800012</v>
      </c>
      <c r="C67" s="16">
        <v>9503074.83347</v>
      </c>
      <c r="D67" s="16">
        <v>9395385.9579999987</v>
      </c>
      <c r="E67" s="16">
        <v>9037489.6860399991</v>
      </c>
      <c r="F67" s="16">
        <v>8952804.9877099991</v>
      </c>
      <c r="G67" s="16">
        <v>8922307.2613000013</v>
      </c>
      <c r="H67" s="16">
        <v>8882069.2586899977</v>
      </c>
      <c r="I67" s="16">
        <v>8831860.8131100014</v>
      </c>
      <c r="J67" s="16">
        <v>8781603.5589099992</v>
      </c>
      <c r="K67" s="16">
        <v>8725926.9058600012</v>
      </c>
      <c r="L67" s="16">
        <v>8664829.0484499987</v>
      </c>
      <c r="M67" s="16">
        <v>8617998.6918199994</v>
      </c>
    </row>
    <row r="68" spans="1:13" x14ac:dyDescent="0.2">
      <c r="A68" s="18" t="s">
        <v>27</v>
      </c>
      <c r="B68" s="16">
        <v>22350.652120000002</v>
      </c>
      <c r="C68" s="16">
        <v>22473.70377</v>
      </c>
      <c r="D68" s="16">
        <v>22630.410600000003</v>
      </c>
      <c r="E68" s="16">
        <v>23051.865399999999</v>
      </c>
      <c r="F68" s="16">
        <v>23208.355950000001</v>
      </c>
      <c r="G68" s="16">
        <v>25632.546019999998</v>
      </c>
      <c r="H68" s="16">
        <v>25803.345530000002</v>
      </c>
      <c r="I68" s="16">
        <v>26934.343579999997</v>
      </c>
      <c r="J68" s="16">
        <v>27106.241030000001</v>
      </c>
      <c r="K68" s="16">
        <v>12775.895490000001</v>
      </c>
      <c r="L68" s="16">
        <v>12860.443529999999</v>
      </c>
      <c r="M68" s="16">
        <v>12943.6911</v>
      </c>
    </row>
    <row r="69" spans="1:13" x14ac:dyDescent="0.2">
      <c r="A69" s="18" t="s">
        <v>65</v>
      </c>
      <c r="B69" s="16">
        <v>0</v>
      </c>
      <c r="C69" s="16">
        <v>0</v>
      </c>
      <c r="D69" s="16">
        <v>0</v>
      </c>
      <c r="E69" s="16">
        <v>0</v>
      </c>
      <c r="F69" s="16">
        <v>0</v>
      </c>
      <c r="G69" s="16">
        <v>0</v>
      </c>
      <c r="H69" s="16">
        <v>0</v>
      </c>
      <c r="I69" s="16">
        <v>0</v>
      </c>
      <c r="J69" s="16">
        <v>0</v>
      </c>
      <c r="K69" s="16">
        <v>0</v>
      </c>
      <c r="L69" s="16">
        <v>0</v>
      </c>
      <c r="M69" s="16">
        <v>0</v>
      </c>
    </row>
    <row r="70" spans="1:13" x14ac:dyDescent="0.2">
      <c r="A70" s="18" t="s">
        <v>28</v>
      </c>
      <c r="B70" s="16">
        <v>2006461.6876400001</v>
      </c>
      <c r="C70" s="16">
        <v>1926158.00392</v>
      </c>
      <c r="D70" s="16">
        <v>1952418.2102800002</v>
      </c>
      <c r="E70" s="16">
        <v>1870497.5591199999</v>
      </c>
      <c r="F70" s="16">
        <v>2051962.8337600001</v>
      </c>
      <c r="G70" s="16">
        <v>1923007.2342400001</v>
      </c>
      <c r="H70" s="16">
        <v>1926203.9919200002</v>
      </c>
      <c r="I70" s="16">
        <v>1885737.0381599998</v>
      </c>
      <c r="J70" s="16">
        <v>1909347.3652400002</v>
      </c>
      <c r="K70" s="16">
        <v>1874576.63748</v>
      </c>
      <c r="L70" s="16">
        <v>1887737.4177600003</v>
      </c>
      <c r="M70" s="16">
        <v>1855223.0225099998</v>
      </c>
    </row>
    <row r="71" spans="1:13" x14ac:dyDescent="0.2">
      <c r="A71" s="18" t="s">
        <v>29</v>
      </c>
      <c r="B71" s="16">
        <v>1019037.1296227119</v>
      </c>
      <c r="C71" s="16">
        <v>1036636.0147899999</v>
      </c>
      <c r="D71" s="16">
        <v>1015506.2085436999</v>
      </c>
      <c r="E71" s="16">
        <v>988296.44967014308</v>
      </c>
      <c r="F71" s="16">
        <v>981584.01197769691</v>
      </c>
      <c r="G71" s="16">
        <v>1091316.094</v>
      </c>
      <c r="H71" s="16">
        <v>1079351.4562599999</v>
      </c>
      <c r="I71" s="16">
        <v>1051062.6593900002</v>
      </c>
      <c r="J71" s="16">
        <v>1026130.167715959</v>
      </c>
      <c r="K71" s="16">
        <v>1040888.14772139</v>
      </c>
      <c r="L71" s="16">
        <v>1039371.1429758689</v>
      </c>
      <c r="M71" s="16">
        <v>1016346.2865599999</v>
      </c>
    </row>
    <row r="72" spans="1:13" x14ac:dyDescent="0.2">
      <c r="A72" s="18" t="s">
        <v>30</v>
      </c>
      <c r="B72" s="16">
        <v>2659447.5019399999</v>
      </c>
      <c r="C72" s="16">
        <v>2684995.3251499999</v>
      </c>
      <c r="D72" s="16">
        <v>2704081.2081799996</v>
      </c>
      <c r="E72" s="16">
        <v>2718212.8150900002</v>
      </c>
      <c r="F72" s="16">
        <v>2752340.5393499997</v>
      </c>
      <c r="G72" s="16">
        <v>2798664.9641499999</v>
      </c>
      <c r="H72" s="16">
        <v>2828719.3771799998</v>
      </c>
      <c r="I72" s="16">
        <v>2865717.3821399999</v>
      </c>
      <c r="J72" s="16">
        <v>2899147.6605599998</v>
      </c>
      <c r="K72" s="16">
        <v>2938979.4018699997</v>
      </c>
      <c r="L72" s="16">
        <v>2987643.2623899998</v>
      </c>
      <c r="M72" s="16">
        <v>3025310.8214699998</v>
      </c>
    </row>
    <row r="73" spans="1:13" x14ac:dyDescent="0.2">
      <c r="A73" s="18" t="s">
        <v>31</v>
      </c>
      <c r="B73" s="16">
        <v>3815951.8739399998</v>
      </c>
      <c r="C73" s="16">
        <v>3820363.7667299998</v>
      </c>
      <c r="D73" s="16">
        <v>3834399.8027900001</v>
      </c>
      <c r="E73" s="16">
        <v>3835179.5265899999</v>
      </c>
      <c r="F73" s="16">
        <v>3843265.9134900002</v>
      </c>
      <c r="G73" s="16">
        <v>3847188.1620800002</v>
      </c>
      <c r="H73" s="16">
        <v>3850128.0710999998</v>
      </c>
      <c r="I73" s="16">
        <v>3855858.4377200003</v>
      </c>
      <c r="J73" s="16">
        <v>3853500.2679000003</v>
      </c>
      <c r="K73" s="16">
        <v>3852080.9072199999</v>
      </c>
      <c r="L73" s="16">
        <v>3847308.8474399997</v>
      </c>
      <c r="M73" s="16">
        <v>3840805.3266600003</v>
      </c>
    </row>
    <row r="74" spans="1:13" x14ac:dyDescent="0.2">
      <c r="A74" s="18" t="s">
        <v>32</v>
      </c>
      <c r="B74" s="16">
        <v>2335402.3219400002</v>
      </c>
      <c r="C74" s="16">
        <v>2295077.8110000002</v>
      </c>
      <c r="D74" s="16">
        <v>2265565.2320300001</v>
      </c>
      <c r="E74" s="16">
        <v>2230294.8122899998</v>
      </c>
      <c r="F74" s="16">
        <v>2189504.6339099999</v>
      </c>
      <c r="G74" s="16">
        <v>2139133.1565799997</v>
      </c>
      <c r="H74" s="16">
        <v>2111519.56507</v>
      </c>
      <c r="I74" s="16">
        <v>1938184.2319699998</v>
      </c>
      <c r="J74" s="16">
        <v>1908086.7162899999</v>
      </c>
      <c r="K74" s="16">
        <v>1435240.79223</v>
      </c>
      <c r="L74" s="16">
        <v>1413002.6228899998</v>
      </c>
      <c r="M74" s="16">
        <v>1388047.1898200002</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379477.49612000003</v>
      </c>
      <c r="C77" s="16">
        <v>368499.22516999999</v>
      </c>
      <c r="D77" s="16">
        <v>339356.30443999998</v>
      </c>
      <c r="E77" s="16">
        <v>328962.62545999995</v>
      </c>
      <c r="F77" s="16">
        <v>364462.76635000005</v>
      </c>
      <c r="G77" s="16">
        <v>345825.04275999998</v>
      </c>
      <c r="H77" s="16">
        <v>350308.91149999999</v>
      </c>
      <c r="I77" s="16">
        <v>347124.25815999997</v>
      </c>
      <c r="J77" s="16">
        <v>317007.01547000004</v>
      </c>
      <c r="K77" s="16">
        <v>315110.27361000003</v>
      </c>
      <c r="L77" s="16">
        <v>321113.44821999996</v>
      </c>
      <c r="M77" s="16">
        <v>319565.14084000001</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9100454.7849300001</v>
      </c>
      <c r="C79" s="16">
        <v>8794323.4821200017</v>
      </c>
      <c r="D79" s="16">
        <v>8968254.4633599985</v>
      </c>
      <c r="E79" s="16">
        <v>8516072.5541999992</v>
      </c>
      <c r="F79" s="16">
        <v>9399136.82663</v>
      </c>
      <c r="G79" s="16">
        <v>8867035.5554099996</v>
      </c>
      <c r="H79" s="16">
        <v>8938450.5693500005</v>
      </c>
      <c r="I79" s="16">
        <v>8808851.27042</v>
      </c>
      <c r="J79" s="16">
        <v>8975240.5322999991</v>
      </c>
      <c r="K79" s="16">
        <v>8735403.9315300006</v>
      </c>
      <c r="L79" s="16">
        <v>8854575.8838199992</v>
      </c>
      <c r="M79" s="16">
        <v>8760323.2747100014</v>
      </c>
    </row>
    <row r="80" spans="1:13" x14ac:dyDescent="0.2">
      <c r="A80" s="18" t="s">
        <v>66</v>
      </c>
      <c r="B80" s="16">
        <v>336654.24345000001</v>
      </c>
      <c r="C80" s="16">
        <v>326899.92939</v>
      </c>
      <c r="D80" s="16">
        <v>334772.04389999999</v>
      </c>
      <c r="E80" s="16">
        <v>292734.11294000002</v>
      </c>
      <c r="F80" s="16">
        <v>324542.70750000002</v>
      </c>
      <c r="G80" s="16">
        <v>307794.61395999999</v>
      </c>
      <c r="H80" s="16">
        <v>311780.32675999997</v>
      </c>
      <c r="I80" s="16">
        <v>308852.58010000002</v>
      </c>
      <c r="J80" s="16">
        <v>316048.35096000001</v>
      </c>
      <c r="K80" s="16">
        <v>281591.42891000002</v>
      </c>
      <c r="L80" s="16">
        <v>286961.11680999998</v>
      </c>
      <c r="M80" s="16">
        <v>285518.92939</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1520167.9624400001</v>
      </c>
      <c r="C83" s="16">
        <v>1472747.0133</v>
      </c>
      <c r="D83" s="16">
        <v>1489940.09937</v>
      </c>
      <c r="E83" s="16">
        <v>1434782.71129</v>
      </c>
      <c r="F83" s="16">
        <v>1513288.8607699999</v>
      </c>
      <c r="G83" s="16">
        <v>1542194.2767400001</v>
      </c>
      <c r="H83" s="16">
        <v>1547644.8300599998</v>
      </c>
      <c r="I83" s="16">
        <v>1462592.1785200001</v>
      </c>
      <c r="J83" s="16">
        <v>1446887.9490900002</v>
      </c>
      <c r="K83" s="16">
        <v>1428621.0017000001</v>
      </c>
      <c r="L83" s="16">
        <v>1426483.29852</v>
      </c>
      <c r="M83" s="16">
        <v>1518409.91182</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236513.34612</v>
      </c>
      <c r="C86" s="16">
        <v>228134.67068000001</v>
      </c>
      <c r="D86" s="16">
        <v>232267.82098000002</v>
      </c>
      <c r="E86" s="16">
        <v>190629.56537</v>
      </c>
      <c r="F86" s="16">
        <v>210077.74104000002</v>
      </c>
      <c r="G86" s="16">
        <v>197827.59925999999</v>
      </c>
      <c r="H86" s="16">
        <v>199090.15113999997</v>
      </c>
      <c r="I86" s="16">
        <v>195856.47561000002</v>
      </c>
      <c r="J86" s="16">
        <v>199256.53747000001</v>
      </c>
      <c r="K86" s="16">
        <v>162951.59858000002</v>
      </c>
      <c r="L86" s="16">
        <v>164903.41313</v>
      </c>
      <c r="M86" s="16">
        <v>162862.20630000002</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3117699.8954699999</v>
      </c>
      <c r="C88" s="16">
        <v>3135228.14078</v>
      </c>
      <c r="D88" s="16">
        <v>3198048.9033400002</v>
      </c>
      <c r="E88" s="16">
        <v>3216444.86527</v>
      </c>
      <c r="F88" s="16">
        <v>3238208.8029199997</v>
      </c>
      <c r="G88" s="16">
        <v>3260170.2749699997</v>
      </c>
      <c r="H88" s="16">
        <v>3281970.8017200003</v>
      </c>
      <c r="I88" s="16">
        <v>3305821.0354899997</v>
      </c>
      <c r="J88" s="16">
        <v>3326953.65405</v>
      </c>
      <c r="K88" s="16">
        <v>3349384.3428799999</v>
      </c>
      <c r="L88" s="16">
        <v>3370431.5759300003</v>
      </c>
      <c r="M88" s="16">
        <v>3392070.8692100001</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0</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row>
    <row r="94" spans="1:13" x14ac:dyDescent="0.2">
      <c r="A94" s="18" t="s">
        <v>52</v>
      </c>
      <c r="B94" s="16">
        <v>925118208.5609901</v>
      </c>
      <c r="C94" s="16">
        <v>952152341.38589978</v>
      </c>
      <c r="D94" s="16">
        <v>962423012.40342987</v>
      </c>
      <c r="E94" s="16">
        <v>946140053.28094995</v>
      </c>
      <c r="F94" s="16">
        <v>941064883.57482004</v>
      </c>
      <c r="G94" s="16">
        <v>959052528.49708009</v>
      </c>
      <c r="H94" s="16">
        <v>954735032.50143993</v>
      </c>
      <c r="I94" s="16">
        <v>979489819.70062995</v>
      </c>
      <c r="J94" s="16">
        <v>1001897718.1210301</v>
      </c>
      <c r="K94" s="16">
        <v>1008408419.5014399</v>
      </c>
      <c r="L94" s="16">
        <v>1030807871.78223</v>
      </c>
      <c r="M94" s="16">
        <v>1043418106.9958401</v>
      </c>
    </row>
    <row r="95" spans="1:13" x14ac:dyDescent="0.2">
      <c r="A95" s="12"/>
    </row>
    <row r="96" spans="1:13" x14ac:dyDescent="0.2">
      <c r="A96" s="18" t="s">
        <v>53</v>
      </c>
      <c r="B96" s="16">
        <v>294.37859000000003</v>
      </c>
      <c r="C96" s="16">
        <v>294.77221999999995</v>
      </c>
      <c r="D96" s="16">
        <v>295.10485</v>
      </c>
      <c r="E96" s="16">
        <v>295.44058000000001</v>
      </c>
      <c r="F96" s="16">
        <v>295.89084000000003</v>
      </c>
      <c r="G96" s="16">
        <v>296.45565999999997</v>
      </c>
      <c r="H96" s="16">
        <v>297.07144</v>
      </c>
      <c r="I96" s="16">
        <v>297.65825999999998</v>
      </c>
      <c r="J96" s="16">
        <v>298.17378000000002</v>
      </c>
      <c r="K96" s="16">
        <v>298.67018000000002</v>
      </c>
      <c r="L96" s="16">
        <v>299.10867999999999</v>
      </c>
      <c r="M96" s="16">
        <v>299.61409000000003</v>
      </c>
    </row>
    <row r="97" spans="1:13" x14ac:dyDescent="0.2">
      <c r="A97" s="18" t="s">
        <v>1</v>
      </c>
      <c r="B97" s="16">
        <v>478615022.6239</v>
      </c>
      <c r="C97" s="16">
        <v>467995275.45763993</v>
      </c>
      <c r="D97" s="16">
        <v>457330173.70919001</v>
      </c>
      <c r="E97" s="16">
        <v>453761807.50361001</v>
      </c>
      <c r="F97" s="16">
        <v>431609669.79964995</v>
      </c>
      <c r="G97" s="16">
        <v>423680583.01207</v>
      </c>
      <c r="H97" s="16">
        <v>429436699.40241992</v>
      </c>
      <c r="I97" s="16">
        <v>433295837.35901999</v>
      </c>
      <c r="J97" s="16">
        <v>432052273.45262003</v>
      </c>
      <c r="K97" s="16">
        <v>430682004.79334003</v>
      </c>
      <c r="L97" s="16">
        <v>413695311.65967</v>
      </c>
      <c r="M97" s="16">
        <v>406858559.44600999</v>
      </c>
    </row>
    <row r="98" spans="1:13" x14ac:dyDescent="0.2">
      <c r="A98" s="18" t="s">
        <v>0</v>
      </c>
      <c r="B98" s="16">
        <v>253193054.67037001</v>
      </c>
      <c r="C98" s="16">
        <v>269680532.65891999</v>
      </c>
      <c r="D98" s="16">
        <v>280714949.45824999</v>
      </c>
      <c r="E98" s="16">
        <v>262579282.87090996</v>
      </c>
      <c r="F98" s="16">
        <v>279637229.65411997</v>
      </c>
      <c r="G98" s="16">
        <v>302728781.08009005</v>
      </c>
      <c r="H98" s="16">
        <v>290264896.05409002</v>
      </c>
      <c r="I98" s="16">
        <v>307240760.85108995</v>
      </c>
      <c r="J98" s="16">
        <v>325838753.16525</v>
      </c>
      <c r="K98" s="16">
        <v>323311271.05862004</v>
      </c>
      <c r="L98" s="16">
        <v>342244583.19336998</v>
      </c>
      <c r="M98" s="16">
        <v>347638752.79083002</v>
      </c>
    </row>
    <row r="99" spans="1:13" x14ac:dyDescent="0.2">
      <c r="A99" s="18" t="s">
        <v>39</v>
      </c>
      <c r="B99" s="16">
        <v>112268400.78908001</v>
      </c>
      <c r="C99" s="16">
        <v>131443933.53540999</v>
      </c>
      <c r="D99" s="16">
        <v>142531298.02394</v>
      </c>
      <c r="E99" s="16">
        <v>147028297.48051998</v>
      </c>
      <c r="F99" s="16">
        <v>144793504.31604999</v>
      </c>
      <c r="G99" s="16">
        <v>145718513.10631999</v>
      </c>
      <c r="H99" s="16">
        <v>148123019.31782001</v>
      </c>
      <c r="I99" s="16">
        <v>149657554.68994999</v>
      </c>
      <c r="J99" s="16">
        <v>153724265.10015002</v>
      </c>
      <c r="K99" s="16">
        <v>160877584.10385996</v>
      </c>
      <c r="L99" s="16">
        <v>166053165.48187</v>
      </c>
      <c r="M99" s="16">
        <v>170983755.23456997</v>
      </c>
    </row>
    <row r="100" spans="1:13" x14ac:dyDescent="0.2">
      <c r="A100" s="18" t="s">
        <v>54</v>
      </c>
      <c r="B100" s="16">
        <v>66132012.603800014</v>
      </c>
      <c r="C100" s="16">
        <v>65940218.023250006</v>
      </c>
      <c r="D100" s="16">
        <v>65042131.419859998</v>
      </c>
      <c r="E100" s="16">
        <v>64136961.358750001</v>
      </c>
      <c r="F100" s="16">
        <v>64805538.06752</v>
      </c>
      <c r="G100" s="16">
        <v>65688235.029019997</v>
      </c>
      <c r="H100" s="16">
        <v>64774545.286669999</v>
      </c>
      <c r="I100" s="16">
        <v>64991357.835960001</v>
      </c>
      <c r="J100" s="16">
        <v>65438296.921880007</v>
      </c>
      <c r="K100" s="16">
        <v>65401659.645630002</v>
      </c>
      <c r="L100" s="16">
        <v>67793064.231770009</v>
      </c>
      <c r="M100" s="16">
        <v>67392960.815940008</v>
      </c>
    </row>
    <row r="101" spans="1:13" x14ac:dyDescent="0.2">
      <c r="A101" s="18" t="s">
        <v>55</v>
      </c>
      <c r="B101" s="16">
        <v>4913238.8062100001</v>
      </c>
      <c r="C101" s="16">
        <v>4570137.6291100001</v>
      </c>
      <c r="D101" s="16">
        <v>3736056.5735299997</v>
      </c>
      <c r="E101" s="16">
        <v>3636654.3694900004</v>
      </c>
      <c r="F101" s="16">
        <v>4039325.3169799997</v>
      </c>
      <c r="G101" s="16">
        <v>3849823.1456999998</v>
      </c>
      <c r="H101" s="16">
        <v>3831259.5147699998</v>
      </c>
      <c r="I101" s="16">
        <v>3810463.0781300003</v>
      </c>
      <c r="J101" s="16">
        <v>1297355.3957</v>
      </c>
      <c r="K101" s="16">
        <v>1294267.03021</v>
      </c>
      <c r="L101" s="16">
        <v>1322675.6601300002</v>
      </c>
      <c r="M101" s="16">
        <v>1320952.1723399998</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9996184.6890400015</v>
      </c>
      <c r="C103" s="16">
        <v>12521949.309350001</v>
      </c>
      <c r="D103" s="16">
        <v>13068108.113809999</v>
      </c>
      <c r="E103" s="16">
        <v>14996754.25709</v>
      </c>
      <c r="F103" s="16">
        <v>16179320.52966</v>
      </c>
      <c r="G103" s="16">
        <v>17386296.668219998</v>
      </c>
      <c r="H103" s="16">
        <v>18304315.854230002</v>
      </c>
      <c r="I103" s="16">
        <v>20493548.228219997</v>
      </c>
      <c r="J103" s="16">
        <v>23546475.911650002</v>
      </c>
      <c r="K103" s="16">
        <v>26841334.199600004</v>
      </c>
      <c r="L103" s="16">
        <v>39698772.446740009</v>
      </c>
      <c r="M103" s="16">
        <v>49222826.922059998</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v>961679785.22769284</v>
      </c>
      <c r="C106" s="105">
        <v>987810264.98942983</v>
      </c>
      <c r="D106" s="105">
        <v>998215352.81090355</v>
      </c>
      <c r="E106" s="105">
        <v>980862642.90407014</v>
      </c>
      <c r="F106" s="105">
        <v>976949483.67959774</v>
      </c>
      <c r="G106" s="105">
        <v>994361110.08122015</v>
      </c>
      <c r="H106" s="105">
        <v>990108826.22685993</v>
      </c>
      <c r="I106" s="105">
        <v>1014415324.1068399</v>
      </c>
      <c r="J106" s="105">
        <v>1036921486.3899461</v>
      </c>
      <c r="K106" s="105">
        <v>1042599656.0400213</v>
      </c>
      <c r="L106" s="105">
        <v>1065123030.3039759</v>
      </c>
      <c r="M106" s="105">
        <v>1077651712.03934</v>
      </c>
    </row>
    <row r="107" spans="1:13" ht="12" thickBot="1" x14ac:dyDescent="0.25">
      <c r="A107" s="98" t="s">
        <v>63</v>
      </c>
      <c r="B107" s="107">
        <v>0.76762225408537132</v>
      </c>
      <c r="C107" s="107">
        <v>0.77077722211779531</v>
      </c>
      <c r="D107" s="107">
        <v>0.77031563742374598</v>
      </c>
      <c r="E107" s="107">
        <v>0.77435596200984114</v>
      </c>
      <c r="F107" s="107">
        <v>0.78591122287645088</v>
      </c>
      <c r="G107" s="107">
        <v>0.77183578829917987</v>
      </c>
      <c r="H107" s="107">
        <v>0.77516466573908682</v>
      </c>
      <c r="I107" s="107">
        <v>0.78227791509900735</v>
      </c>
      <c r="J107" s="107">
        <v>0.77862923331563172</v>
      </c>
      <c r="K107" s="107">
        <v>0.78057803346588939</v>
      </c>
      <c r="L107" s="107">
        <v>0.7842849590510429</v>
      </c>
      <c r="M107" s="107">
        <v>0.78349501006826749</v>
      </c>
    </row>
    <row r="108" spans="1:13" ht="12" thickTop="1" x14ac:dyDescent="0.2">
      <c r="A108" s="123" t="s">
        <v>71</v>
      </c>
      <c r="B108" s="17"/>
      <c r="C108" s="17"/>
      <c r="D108" s="17"/>
      <c r="E108" s="17"/>
      <c r="F108" s="17"/>
      <c r="G108" s="17"/>
      <c r="H108" s="17"/>
      <c r="I108" s="17"/>
      <c r="J108" s="17"/>
      <c r="K108" s="17"/>
      <c r="L108" s="17"/>
      <c r="M108" s="17"/>
    </row>
    <row r="111" spans="1:13" ht="13.5" thickBot="1" x14ac:dyDescent="0.25">
      <c r="A111" s="125" t="s">
        <v>4</v>
      </c>
      <c r="B111" s="17"/>
      <c r="C111" s="17"/>
      <c r="D111" s="17"/>
      <c r="E111" s="17"/>
      <c r="F111" s="17"/>
      <c r="G111" s="17"/>
      <c r="H111" s="17"/>
      <c r="I111" s="17"/>
      <c r="J111" s="17"/>
      <c r="K111" s="17"/>
      <c r="L111" s="17"/>
      <c r="M111" s="17"/>
    </row>
    <row r="112" spans="1:13" ht="12" thickTop="1" x14ac:dyDescent="0.2">
      <c r="A112" s="43" t="s">
        <v>22</v>
      </c>
      <c r="B112" s="55">
        <v>2006</v>
      </c>
      <c r="C112" s="55">
        <v>2006</v>
      </c>
      <c r="D112" s="55">
        <v>2006</v>
      </c>
      <c r="E112" s="55">
        <v>2006</v>
      </c>
      <c r="F112" s="55">
        <v>2006</v>
      </c>
      <c r="G112" s="55">
        <v>2006</v>
      </c>
      <c r="H112" s="55">
        <v>2006</v>
      </c>
      <c r="I112" s="55">
        <v>2006</v>
      </c>
      <c r="J112" s="55">
        <v>2006</v>
      </c>
      <c r="K112" s="55">
        <v>2006</v>
      </c>
      <c r="L112" s="55">
        <v>2006</v>
      </c>
      <c r="M112" s="55">
        <v>2006</v>
      </c>
    </row>
    <row r="113" spans="1:13" ht="12" thickBot="1" x14ac:dyDescent="0.25">
      <c r="A113" s="114" t="s">
        <v>23</v>
      </c>
      <c r="B113" s="120" t="s">
        <v>8</v>
      </c>
      <c r="C113" s="120" t="s">
        <v>9</v>
      </c>
      <c r="D113" s="120" t="s">
        <v>10</v>
      </c>
      <c r="E113" s="120" t="s">
        <v>11</v>
      </c>
      <c r="F113" s="120" t="s">
        <v>12</v>
      </c>
      <c r="G113" s="120" t="s">
        <v>13</v>
      </c>
      <c r="H113" s="120" t="s">
        <v>14</v>
      </c>
      <c r="I113" s="120" t="s">
        <v>15</v>
      </c>
      <c r="J113" s="120" t="s">
        <v>16</v>
      </c>
      <c r="K113" s="120" t="s">
        <v>17</v>
      </c>
      <c r="L113" s="120" t="s">
        <v>18</v>
      </c>
      <c r="M113" s="120" t="s">
        <v>19</v>
      </c>
    </row>
    <row r="114" spans="1:13" ht="12" thickTop="1" x14ac:dyDescent="0.2">
      <c r="A114" s="38" t="s">
        <v>24</v>
      </c>
      <c r="B114" s="121">
        <v>183709.85758000001</v>
      </c>
      <c r="C114" s="121">
        <v>173501.53099999999</v>
      </c>
      <c r="D114" s="121">
        <v>163549.52533</v>
      </c>
      <c r="E114" s="121">
        <v>149766.70240000001</v>
      </c>
      <c r="F114" s="121">
        <v>135393.11402000001</v>
      </c>
      <c r="G114" s="121">
        <v>124068.05227</v>
      </c>
      <c r="H114" s="121">
        <v>111131.53569999999</v>
      </c>
      <c r="I114" s="121">
        <v>95597.989720000012</v>
      </c>
      <c r="J114" s="121">
        <v>72243.505879999997</v>
      </c>
      <c r="K114" s="121">
        <v>48402.190529999993</v>
      </c>
      <c r="L114" s="121">
        <v>24014.016640000002</v>
      </c>
      <c r="M114" s="121">
        <v>7127.5622699999994</v>
      </c>
    </row>
    <row r="115" spans="1:13" x14ac:dyDescent="0.2">
      <c r="A115" s="12"/>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177147.95269000001</v>
      </c>
      <c r="C124" s="16">
        <v>166902.90221999999</v>
      </c>
      <c r="D124" s="16">
        <v>156828.69302999999</v>
      </c>
      <c r="E124" s="16">
        <v>143007.36979</v>
      </c>
      <c r="F124" s="16">
        <v>128588.06759999999</v>
      </c>
      <c r="G124" s="16">
        <v>117216.65174</v>
      </c>
      <c r="H124" s="16">
        <v>104234.68657999999</v>
      </c>
      <c r="I124" s="16">
        <v>88650.724680000014</v>
      </c>
      <c r="J124" s="16">
        <v>65251.79479</v>
      </c>
      <c r="K124" s="16">
        <v>41363.268229999994</v>
      </c>
      <c r="L124" s="16">
        <v>16931.788390000002</v>
      </c>
      <c r="M124" s="16">
        <v>0</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6561.9048899999998</v>
      </c>
      <c r="C138" s="16">
        <v>6598.62878</v>
      </c>
      <c r="D138" s="16">
        <v>6720.8323</v>
      </c>
      <c r="E138" s="16">
        <v>6759.3326100000004</v>
      </c>
      <c r="F138" s="16">
        <v>6805.0464199999997</v>
      </c>
      <c r="G138" s="16">
        <v>6851.4005299999999</v>
      </c>
      <c r="H138" s="16">
        <v>6896.8491199999999</v>
      </c>
      <c r="I138" s="16">
        <v>6947.2650400000002</v>
      </c>
      <c r="J138" s="16">
        <v>6991.7110899999998</v>
      </c>
      <c r="K138" s="16">
        <v>7038.9223000000002</v>
      </c>
      <c r="L138" s="16">
        <v>7082.2282500000001</v>
      </c>
      <c r="M138" s="16">
        <v>7127.5622699999994</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v>290939924.96870005</v>
      </c>
      <c r="C144" s="16">
        <v>293593110.22654003</v>
      </c>
      <c r="D144" s="16">
        <v>297473478.57784003</v>
      </c>
      <c r="E144" s="16">
        <v>285669440.89318997</v>
      </c>
      <c r="F144" s="16">
        <v>265993800.85135004</v>
      </c>
      <c r="G144" s="16">
        <v>293821382.86752003</v>
      </c>
      <c r="H144" s="16">
        <v>287068430.09608001</v>
      </c>
      <c r="I144" s="16">
        <v>282234524.15377003</v>
      </c>
      <c r="J144" s="16">
        <v>294733158.87564999</v>
      </c>
      <c r="K144" s="16">
        <v>293028339.69563001</v>
      </c>
      <c r="L144" s="16">
        <v>292934629.96361005</v>
      </c>
      <c r="M144" s="16">
        <v>297782864.80113</v>
      </c>
    </row>
    <row r="145" spans="1:13" x14ac:dyDescent="0.2">
      <c r="A145" s="12"/>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121226166.90663001</v>
      </c>
      <c r="C147" s="16">
        <v>121408932.85836999</v>
      </c>
      <c r="D147" s="16">
        <v>122668102.72886999</v>
      </c>
      <c r="E147" s="16">
        <v>117160849.66446</v>
      </c>
      <c r="F147" s="16">
        <v>89866080.523369998</v>
      </c>
      <c r="G147" s="16">
        <v>93900802.706520006</v>
      </c>
      <c r="H147" s="16">
        <v>97003525.746310011</v>
      </c>
      <c r="I147" s="16">
        <v>89470394.777380005</v>
      </c>
      <c r="J147" s="16">
        <v>84886982.060509995</v>
      </c>
      <c r="K147" s="16">
        <v>87838813.242530003</v>
      </c>
      <c r="L147" s="16">
        <v>79003026.060949996</v>
      </c>
      <c r="M147" s="16">
        <v>72681835.674429998</v>
      </c>
    </row>
    <row r="148" spans="1:13" x14ac:dyDescent="0.2">
      <c r="A148" s="18" t="s">
        <v>0</v>
      </c>
      <c r="B148" s="16">
        <v>133989033.88447</v>
      </c>
      <c r="C148" s="16">
        <v>141197871.18526</v>
      </c>
      <c r="D148" s="16">
        <v>143194062.76741999</v>
      </c>
      <c r="E148" s="16">
        <v>137320581.21397999</v>
      </c>
      <c r="F148" s="16">
        <v>144417333.69637001</v>
      </c>
      <c r="G148" s="16">
        <v>162171715.64250001</v>
      </c>
      <c r="H148" s="16">
        <v>149555612.61189002</v>
      </c>
      <c r="I148" s="16">
        <v>153996378.38233998</v>
      </c>
      <c r="J148" s="16">
        <v>163172793.86767998</v>
      </c>
      <c r="K148" s="16">
        <v>152617144.08071002</v>
      </c>
      <c r="L148" s="16">
        <v>156974443.12865999</v>
      </c>
      <c r="M148" s="16">
        <v>164530679.79934001</v>
      </c>
    </row>
    <row r="149" spans="1:13" x14ac:dyDescent="0.2">
      <c r="A149" s="18" t="s">
        <v>39</v>
      </c>
      <c r="B149" s="16">
        <v>9409509.9710000008</v>
      </c>
      <c r="C149" s="16">
        <v>9290055.1239999998</v>
      </c>
      <c r="D149" s="16">
        <v>9406096.1879999992</v>
      </c>
      <c r="E149" s="16">
        <v>9504910.2290000003</v>
      </c>
      <c r="F149" s="16">
        <v>9549631.7489999998</v>
      </c>
      <c r="G149" s="16">
        <v>16937514.311700001</v>
      </c>
      <c r="H149" s="16">
        <v>17039742.079400003</v>
      </c>
      <c r="I149" s="16">
        <v>15577085.30649</v>
      </c>
      <c r="J149" s="16">
        <v>23363076.62159</v>
      </c>
      <c r="K149" s="16">
        <v>27941984.476739999</v>
      </c>
      <c r="L149" s="16">
        <v>27996480.534639999</v>
      </c>
      <c r="M149" s="16">
        <v>30658904.752909999</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23683273.0647</v>
      </c>
      <c r="C151" s="16">
        <v>19034427.875409998</v>
      </c>
      <c r="D151" s="16">
        <v>19512206.532049999</v>
      </c>
      <c r="E151" s="16">
        <v>18958862.232250001</v>
      </c>
      <c r="F151" s="16">
        <v>19404598.29941</v>
      </c>
      <c r="G151" s="16">
        <v>18023233.631600004</v>
      </c>
      <c r="H151" s="16">
        <v>18088180.226530001</v>
      </c>
      <c r="I151" s="16">
        <v>17765236.796610001</v>
      </c>
      <c r="J151" s="16">
        <v>17841126.58207</v>
      </c>
      <c r="K151" s="16">
        <v>17751651.683800001</v>
      </c>
      <c r="L151" s="16">
        <v>17900450.600310002</v>
      </c>
      <c r="M151" s="16">
        <v>13813024.25365</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2631941.1419000002</v>
      </c>
      <c r="C153" s="16">
        <v>2661823.1834999998</v>
      </c>
      <c r="D153" s="16">
        <v>2693010.3615000001</v>
      </c>
      <c r="E153" s="16">
        <v>2724237.5534999999</v>
      </c>
      <c r="F153" s="16">
        <v>2756156.5832000002</v>
      </c>
      <c r="G153" s="16">
        <v>2788116.5751999998</v>
      </c>
      <c r="H153" s="16">
        <v>5381369.431950001</v>
      </c>
      <c r="I153" s="16">
        <v>5425428.8909499999</v>
      </c>
      <c r="J153" s="16">
        <v>5469179.7438000003</v>
      </c>
      <c r="K153" s="16">
        <v>6878746.2118500005</v>
      </c>
      <c r="L153" s="16">
        <v>11060229.639050001</v>
      </c>
      <c r="M153" s="16">
        <v>16098420.320800001</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v>291123634.82628006</v>
      </c>
      <c r="C156" s="105">
        <v>293766611.75754005</v>
      </c>
      <c r="D156" s="105">
        <v>297637028.10317004</v>
      </c>
      <c r="E156" s="105">
        <v>285819207.59559</v>
      </c>
      <c r="F156" s="105">
        <v>266129193.96537003</v>
      </c>
      <c r="G156" s="105">
        <v>293945450.91979003</v>
      </c>
      <c r="H156" s="105">
        <v>287179561.63178003</v>
      </c>
      <c r="I156" s="105">
        <v>282330122.14349002</v>
      </c>
      <c r="J156" s="105">
        <v>294805402.38152999</v>
      </c>
      <c r="K156" s="105">
        <v>293076741.88616002</v>
      </c>
      <c r="L156" s="105">
        <v>292958643.98025006</v>
      </c>
      <c r="M156" s="105">
        <v>297789992.36339998</v>
      </c>
    </row>
    <row r="157" spans="1:13" ht="12" thickBot="1" x14ac:dyDescent="0.25">
      <c r="A157" s="98" t="s">
        <v>64</v>
      </c>
      <c r="B157" s="107">
        <v>0.23237774591462881</v>
      </c>
      <c r="C157" s="107">
        <v>0.22922277788220444</v>
      </c>
      <c r="D157" s="107">
        <v>0.22968436257625394</v>
      </c>
      <c r="E157" s="107">
        <v>0.22564403799015881</v>
      </c>
      <c r="F157" s="107">
        <v>0.21408877712354948</v>
      </c>
      <c r="G157" s="107">
        <v>0.22816421170082013</v>
      </c>
      <c r="H157" s="107">
        <v>0.22483533426091298</v>
      </c>
      <c r="I157" s="107">
        <v>0.21772208490099274</v>
      </c>
      <c r="J157" s="107">
        <v>0.22137076668436817</v>
      </c>
      <c r="K157" s="107">
        <v>0.21942196653411064</v>
      </c>
      <c r="L157" s="107">
        <v>0.21571504094895713</v>
      </c>
      <c r="M157" s="107">
        <v>0.21650498993173228</v>
      </c>
    </row>
    <row r="158" spans="1:13" ht="12" thickTop="1" x14ac:dyDescent="0.2">
      <c r="A158" s="123" t="s">
        <v>71</v>
      </c>
      <c r="B158" s="17"/>
      <c r="C158" s="17"/>
      <c r="D158" s="17"/>
      <c r="E158" s="17"/>
      <c r="F158" s="17"/>
      <c r="G158" s="17"/>
      <c r="H158" s="17"/>
      <c r="I158" s="17"/>
      <c r="J158" s="17"/>
      <c r="K158" s="17"/>
      <c r="L158" s="17"/>
      <c r="M158" s="17"/>
    </row>
  </sheetData>
  <phoneticPr fontId="0" type="noConversion"/>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58"/>
  <sheetViews>
    <sheetView workbookViewId="0">
      <selection activeCell="B1" sqref="B1:D2"/>
    </sheetView>
  </sheetViews>
  <sheetFormatPr defaultRowHeight="11.25" x14ac:dyDescent="0.2"/>
  <cols>
    <col min="1" max="1" width="28" style="17" customWidth="1"/>
    <col min="2" max="13" width="14.28515625" style="16" bestFit="1" customWidth="1"/>
    <col min="14" max="16384" width="9.140625" style="17"/>
  </cols>
  <sheetData>
    <row r="1" spans="1:13" ht="26.25" x14ac:dyDescent="0.4">
      <c r="A1" s="31" t="s">
        <v>74</v>
      </c>
      <c r="B1" s="32" t="s">
        <v>72</v>
      </c>
      <c r="C1" s="33"/>
      <c r="D1" s="34"/>
      <c r="E1"/>
      <c r="F1"/>
      <c r="G1"/>
      <c r="H1"/>
      <c r="I1"/>
      <c r="J1"/>
      <c r="K1"/>
      <c r="L1"/>
      <c r="M1"/>
    </row>
    <row r="2" spans="1:13" ht="12.75" x14ac:dyDescent="0.2">
      <c r="A2" s="32"/>
      <c r="B2" s="33"/>
      <c r="C2" s="33"/>
      <c r="D2" s="34"/>
      <c r="E2"/>
      <c r="F2"/>
      <c r="G2"/>
      <c r="H2"/>
      <c r="I2"/>
      <c r="J2"/>
      <c r="K2"/>
      <c r="L2"/>
      <c r="M2"/>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row>
    <row r="10" spans="1:13" ht="13.5" thickBot="1" x14ac:dyDescent="0.25">
      <c r="A10" s="124" t="s">
        <v>2</v>
      </c>
      <c r="B10" s="17"/>
      <c r="C10" s="17"/>
      <c r="D10" s="17"/>
      <c r="E10" s="17"/>
      <c r="F10" s="17"/>
      <c r="G10" s="17"/>
      <c r="H10" s="17"/>
      <c r="I10" s="17"/>
      <c r="J10" s="17"/>
      <c r="K10" s="17"/>
      <c r="L10" s="17"/>
      <c r="M10" s="17"/>
    </row>
    <row r="11" spans="1:13" s="15" customFormat="1" x14ac:dyDescent="0.2">
      <c r="A11" s="43" t="s">
        <v>22</v>
      </c>
      <c r="B11" s="42">
        <v>2007</v>
      </c>
      <c r="C11" s="42">
        <v>2007</v>
      </c>
      <c r="D11" s="42">
        <v>2007</v>
      </c>
      <c r="E11" s="42">
        <v>2007</v>
      </c>
      <c r="F11" s="42">
        <v>2007</v>
      </c>
      <c r="G11" s="42">
        <v>2007</v>
      </c>
      <c r="H11" s="42">
        <v>2007</v>
      </c>
      <c r="I11" s="42">
        <v>2007</v>
      </c>
      <c r="J11" s="42">
        <v>2007</v>
      </c>
      <c r="K11" s="42">
        <v>2007</v>
      </c>
      <c r="L11" s="42">
        <v>2007</v>
      </c>
      <c r="M11" s="42">
        <v>2007</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v>34024826.517340004</v>
      </c>
      <c r="C13" s="16">
        <v>33978492.153789997</v>
      </c>
      <c r="D13" s="16">
        <v>33654177.722881362</v>
      </c>
      <c r="E13" s="16">
        <v>33195032.054200001</v>
      </c>
      <c r="F13" s="16">
        <v>32561447.812778294</v>
      </c>
      <c r="G13" s="16">
        <v>32587200.196935568</v>
      </c>
      <c r="H13" s="16">
        <v>32278195.275455132</v>
      </c>
      <c r="I13" s="16">
        <v>32714965.677261148</v>
      </c>
      <c r="J13" s="16">
        <v>32093615.664013602</v>
      </c>
      <c r="K13" s="16">
        <v>30863234.01436517</v>
      </c>
      <c r="L13" s="16">
        <v>30985790.627487905</v>
      </c>
      <c r="M13" s="16">
        <v>28214598.148033112</v>
      </c>
    </row>
    <row r="14" spans="1:13" x14ac:dyDescent="0.2">
      <c r="A14" s="12"/>
    </row>
    <row r="15" spans="1:13" x14ac:dyDescent="0.2">
      <c r="A15" s="18" t="s">
        <v>25</v>
      </c>
      <c r="B15" s="16">
        <v>38449.795060000004</v>
      </c>
      <c r="C15" s="16">
        <v>38663.86911</v>
      </c>
      <c r="D15" s="16">
        <v>35107.3897</v>
      </c>
      <c r="E15" s="16">
        <v>35322.968310000004</v>
      </c>
      <c r="F15" s="16">
        <v>35555.163860000001</v>
      </c>
      <c r="G15" s="16">
        <v>35761.7909</v>
      </c>
      <c r="H15" s="16">
        <v>35988.811289999998</v>
      </c>
      <c r="I15" s="16">
        <v>36217.33567</v>
      </c>
      <c r="J15" s="16">
        <v>32640.236920000003</v>
      </c>
      <c r="K15" s="16">
        <v>32837.049789999997</v>
      </c>
      <c r="L15" s="16">
        <v>33015.830689999995</v>
      </c>
      <c r="M15" s="16">
        <v>33197.768020000003</v>
      </c>
    </row>
    <row r="16" spans="1:13" x14ac:dyDescent="0.2">
      <c r="A16" s="18" t="s">
        <v>26</v>
      </c>
      <c r="B16" s="16">
        <v>8607501.7234799992</v>
      </c>
      <c r="C16" s="16">
        <v>8590960.8182999995</v>
      </c>
      <c r="D16" s="16">
        <v>8553654.89157</v>
      </c>
      <c r="E16" s="16">
        <v>8502842.1582899988</v>
      </c>
      <c r="F16" s="16">
        <v>8442093.5693000015</v>
      </c>
      <c r="G16" s="16">
        <v>8417207.2315299995</v>
      </c>
      <c r="H16" s="16">
        <v>8403484.9918399993</v>
      </c>
      <c r="I16" s="16">
        <v>8439560.6028199997</v>
      </c>
      <c r="J16" s="16">
        <v>8479516.2424500026</v>
      </c>
      <c r="K16" s="16">
        <v>7896979.9227</v>
      </c>
      <c r="L16" s="16">
        <v>7738564.4549700012</v>
      </c>
      <c r="M16" s="16">
        <v>7687726.7778000003</v>
      </c>
    </row>
    <row r="17" spans="1:13" x14ac:dyDescent="0.2">
      <c r="A17" s="18" t="s">
        <v>27</v>
      </c>
      <c r="B17" s="16">
        <v>13035.946950000001</v>
      </c>
      <c r="C17" s="16">
        <v>13106.423580000001</v>
      </c>
      <c r="D17" s="16">
        <v>13194.705820000001</v>
      </c>
      <c r="E17" s="16">
        <v>13275.641890000001</v>
      </c>
      <c r="F17" s="16">
        <v>13363.80989</v>
      </c>
      <c r="G17" s="16">
        <v>13441.51836</v>
      </c>
      <c r="H17" s="16">
        <v>13474.946089999999</v>
      </c>
      <c r="I17" s="16">
        <v>13561.20053</v>
      </c>
      <c r="J17" s="16">
        <v>13631.847890000001</v>
      </c>
      <c r="K17" s="16">
        <v>13709.90928</v>
      </c>
      <c r="L17" s="16">
        <v>13784.239390000001</v>
      </c>
      <c r="M17" s="16">
        <v>13861.243339999999</v>
      </c>
    </row>
    <row r="18" spans="1:13" x14ac:dyDescent="0.2">
      <c r="A18" s="18" t="s">
        <v>65</v>
      </c>
      <c r="B18" s="16">
        <v>0</v>
      </c>
      <c r="C18" s="16">
        <v>0</v>
      </c>
      <c r="D18" s="16">
        <v>0</v>
      </c>
      <c r="E18" s="16">
        <v>0</v>
      </c>
      <c r="F18" s="16">
        <v>0</v>
      </c>
      <c r="G18" s="16">
        <v>0</v>
      </c>
      <c r="H18" s="16">
        <v>0</v>
      </c>
      <c r="I18" s="16">
        <v>0</v>
      </c>
      <c r="J18" s="16">
        <v>0</v>
      </c>
      <c r="K18" s="16">
        <v>0</v>
      </c>
      <c r="L18" s="16">
        <v>0</v>
      </c>
      <c r="M18" s="16">
        <v>0</v>
      </c>
    </row>
    <row r="19" spans="1:13" x14ac:dyDescent="0.2">
      <c r="A19" s="18" t="s">
        <v>28</v>
      </c>
      <c r="B19" s="16">
        <v>1836186.4678000002</v>
      </c>
      <c r="C19" s="16">
        <v>1822812.1214400001</v>
      </c>
      <c r="D19" s="16">
        <v>1757401.59644</v>
      </c>
      <c r="E19" s="16">
        <v>1735900.2811599998</v>
      </c>
      <c r="F19" s="16">
        <v>1639416.3386000004</v>
      </c>
      <c r="G19" s="16">
        <v>1630082.4900400001</v>
      </c>
      <c r="H19" s="16">
        <v>1582204.6632399999</v>
      </c>
      <c r="I19" s="16">
        <v>1646169.2422799999</v>
      </c>
      <c r="J19" s="16">
        <v>1536070.7418000002</v>
      </c>
      <c r="K19" s="16">
        <v>1450437.5441400004</v>
      </c>
      <c r="L19" s="16">
        <v>1476770.40546</v>
      </c>
      <c r="M19" s="16">
        <v>1459982.4176200002</v>
      </c>
    </row>
    <row r="20" spans="1:13" x14ac:dyDescent="0.2">
      <c r="A20" s="18" t="s">
        <v>29</v>
      </c>
      <c r="B20" s="16">
        <v>1017581.2759000001</v>
      </c>
      <c r="C20" s="16">
        <v>1010292.8933699998</v>
      </c>
      <c r="D20" s="16">
        <v>1041792.5802313591</v>
      </c>
      <c r="E20" s="16">
        <v>1052633.3767300001</v>
      </c>
      <c r="F20" s="16">
        <v>1059661.3715182911</v>
      </c>
      <c r="G20" s="16">
        <v>1065109.5681455701</v>
      </c>
      <c r="H20" s="16">
        <v>1060955.132965137</v>
      </c>
      <c r="I20" s="16">
        <v>1049859.5269911541</v>
      </c>
      <c r="J20" s="16">
        <v>1068919.825583593</v>
      </c>
      <c r="K20" s="16">
        <v>1085207.970235168</v>
      </c>
      <c r="L20" s="16">
        <v>1092814.6126179048</v>
      </c>
      <c r="M20" s="16">
        <v>1106357.51772311</v>
      </c>
    </row>
    <row r="21" spans="1:13" x14ac:dyDescent="0.2">
      <c r="A21" s="18" t="s">
        <v>30</v>
      </c>
      <c r="B21" s="16">
        <v>3062585.3265399998</v>
      </c>
      <c r="C21" s="16">
        <v>3097546.1085199998</v>
      </c>
      <c r="D21" s="16">
        <v>3137174.0604599998</v>
      </c>
      <c r="E21" s="16">
        <v>3167951.1158600003</v>
      </c>
      <c r="F21" s="16">
        <v>3197879.1997600002</v>
      </c>
      <c r="G21" s="16">
        <v>3236247.7001799997</v>
      </c>
      <c r="H21" s="16">
        <v>3275487.2276699999</v>
      </c>
      <c r="I21" s="16">
        <v>3338995.2093400001</v>
      </c>
      <c r="J21" s="16">
        <v>3413713.4743000004</v>
      </c>
      <c r="K21" s="16">
        <v>3482113.0434899996</v>
      </c>
      <c r="L21" s="16">
        <v>3539309.4725700002</v>
      </c>
      <c r="M21" s="16">
        <v>3634708.3293099999</v>
      </c>
    </row>
    <row r="22" spans="1:13" x14ac:dyDescent="0.2">
      <c r="A22" s="18" t="s">
        <v>31</v>
      </c>
      <c r="B22" s="16">
        <v>3837362.1594799999</v>
      </c>
      <c r="C22" s="16">
        <v>3825652.0087999995</v>
      </c>
      <c r="D22" s="16">
        <v>3819699.0175399999</v>
      </c>
      <c r="E22" s="16">
        <v>3808800.61779</v>
      </c>
      <c r="F22" s="16">
        <v>3800262.1784899998</v>
      </c>
      <c r="G22" s="16">
        <v>3787323.27336</v>
      </c>
      <c r="H22" s="16">
        <v>3776353.8282499998</v>
      </c>
      <c r="I22" s="16">
        <v>3765517.95309</v>
      </c>
      <c r="J22" s="16">
        <v>3747078.13943</v>
      </c>
      <c r="K22" s="16">
        <v>3732711.7252000002</v>
      </c>
      <c r="L22" s="16">
        <v>3714572.7436199998</v>
      </c>
      <c r="M22" s="16">
        <v>3695868.5656099999</v>
      </c>
    </row>
    <row r="23" spans="1:13" x14ac:dyDescent="0.2">
      <c r="A23" s="18" t="s">
        <v>32</v>
      </c>
      <c r="B23" s="16">
        <v>1197313.83339</v>
      </c>
      <c r="C23" s="16">
        <v>1168964.8786100002</v>
      </c>
      <c r="D23" s="16">
        <v>1141121.6577899999</v>
      </c>
      <c r="E23" s="16">
        <v>971040.48349999997</v>
      </c>
      <c r="F23" s="16">
        <v>949069.14501999994</v>
      </c>
      <c r="G23" s="16">
        <v>927160.54824000003</v>
      </c>
      <c r="H23" s="16">
        <v>868942.20407999994</v>
      </c>
      <c r="I23" s="16">
        <v>822857.31391999999</v>
      </c>
      <c r="J23" s="16">
        <v>781804.45260000008</v>
      </c>
      <c r="K23" s="16">
        <v>740824.44889999996</v>
      </c>
      <c r="L23" s="16">
        <v>710345.24658999988</v>
      </c>
      <c r="M23" s="16">
        <v>686467.96244000003</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320267.10762999998</v>
      </c>
      <c r="C26" s="16">
        <v>321701.49498000002</v>
      </c>
      <c r="D26" s="16">
        <v>277858.12274999998</v>
      </c>
      <c r="E26" s="16">
        <v>278181.67382999999</v>
      </c>
      <c r="F26" s="16">
        <v>266659.47712</v>
      </c>
      <c r="G26" s="16">
        <v>268843.40508999996</v>
      </c>
      <c r="H26" s="16">
        <v>264924.48913</v>
      </c>
      <c r="I26" s="16">
        <v>278935.29050999996</v>
      </c>
      <c r="J26" s="16">
        <v>230193.28061000002</v>
      </c>
      <c r="K26" s="16">
        <v>221016.6801</v>
      </c>
      <c r="L26" s="16">
        <v>228504.89935000002</v>
      </c>
      <c r="M26" s="16">
        <v>229594.67937</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8728822.0024299994</v>
      </c>
      <c r="C28" s="16">
        <v>8723904.5617600009</v>
      </c>
      <c r="D28" s="16">
        <v>8471658.6269199997</v>
      </c>
      <c r="E28" s="16">
        <v>8290976.2467600005</v>
      </c>
      <c r="F28" s="16">
        <v>7886554.7618899997</v>
      </c>
      <c r="G28" s="16">
        <v>7897859.5858799992</v>
      </c>
      <c r="H28" s="16">
        <v>7723011.9175299993</v>
      </c>
      <c r="I28" s="16">
        <v>8089194.3579500001</v>
      </c>
      <c r="J28" s="16">
        <v>7610416.08146</v>
      </c>
      <c r="K28" s="16">
        <v>7111291.3265099991</v>
      </c>
      <c r="L28" s="16">
        <v>7295183.5557699995</v>
      </c>
      <c r="M28" s="16">
        <v>7267686.4505200004</v>
      </c>
    </row>
    <row r="29" spans="1:13" x14ac:dyDescent="0.2">
      <c r="A29" s="18" t="s">
        <v>66</v>
      </c>
      <c r="B29" s="16">
        <v>286069.88613999996</v>
      </c>
      <c r="C29" s="16">
        <v>287399.53626999998</v>
      </c>
      <c r="D29" s="16">
        <v>280931.95072000002</v>
      </c>
      <c r="E29" s="16">
        <v>249552.26048000003</v>
      </c>
      <c r="F29" s="16">
        <v>239057.4785</v>
      </c>
      <c r="G29" s="16">
        <v>240984.12263</v>
      </c>
      <c r="H29" s="16">
        <v>237375.53986000002</v>
      </c>
      <c r="I29" s="16">
        <v>249971.20745000002</v>
      </c>
      <c r="J29" s="16">
        <v>237197.52512000001</v>
      </c>
      <c r="K29" s="16">
        <v>198985.88506</v>
      </c>
      <c r="L29" s="16">
        <v>205743.26118999999</v>
      </c>
      <c r="M29" s="16">
        <v>206662.65170999998</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1494502.3515599999</v>
      </c>
      <c r="C32" s="16">
        <v>1473563.4453499999</v>
      </c>
      <c r="D32" s="16">
        <v>1502438.4983600001</v>
      </c>
      <c r="E32" s="16">
        <v>1477972.9748699998</v>
      </c>
      <c r="F32" s="16">
        <v>1404714.2233200001</v>
      </c>
      <c r="G32" s="16">
        <v>1454301.1767599999</v>
      </c>
      <c r="H32" s="16">
        <v>1428662.5500399999</v>
      </c>
      <c r="I32" s="16">
        <v>1482690.10091</v>
      </c>
      <c r="J32" s="16">
        <v>1427327.3950700001</v>
      </c>
      <c r="K32" s="16">
        <v>1379911.21144</v>
      </c>
      <c r="L32" s="16">
        <v>1400001.00835</v>
      </c>
      <c r="M32" s="16">
        <v>1444519.2225200001</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161999.19430999999</v>
      </c>
      <c r="C35" s="16">
        <v>161638.52049</v>
      </c>
      <c r="D35" s="16">
        <v>156633.44464</v>
      </c>
      <c r="E35" s="16">
        <v>123724.0816</v>
      </c>
      <c r="F35" s="16">
        <v>117458.17554000001</v>
      </c>
      <c r="G35" s="16">
        <v>82661.609740000014</v>
      </c>
      <c r="H35" s="16">
        <v>64845.911159999996</v>
      </c>
      <c r="I35" s="16">
        <v>67809.590569999986</v>
      </c>
      <c r="J35" s="16">
        <v>63627.27506</v>
      </c>
      <c r="K35" s="16">
        <v>45057.288569999997</v>
      </c>
      <c r="L35" s="16">
        <v>46124.399189999996</v>
      </c>
      <c r="M35" s="16">
        <v>45847.579619999997</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3423149.44667</v>
      </c>
      <c r="C37" s="16">
        <v>3442285.47321</v>
      </c>
      <c r="D37" s="16">
        <v>3465511.1799400002</v>
      </c>
      <c r="E37" s="16">
        <v>3486858.1731300005</v>
      </c>
      <c r="F37" s="16">
        <v>3509702.9199699997</v>
      </c>
      <c r="G37" s="16">
        <v>3530216.1760800006</v>
      </c>
      <c r="H37" s="16">
        <v>3542483.06231</v>
      </c>
      <c r="I37" s="16">
        <v>3433626.7452300005</v>
      </c>
      <c r="J37" s="16">
        <v>3451479.1457199999</v>
      </c>
      <c r="K37" s="16">
        <v>3472150.0089499997</v>
      </c>
      <c r="L37" s="16">
        <v>3491056.4977299999</v>
      </c>
      <c r="M37" s="16">
        <v>702116.98242999997</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0</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row>
    <row r="43" spans="1:13" x14ac:dyDescent="0.2">
      <c r="A43" s="18" t="s">
        <v>52</v>
      </c>
      <c r="B43" s="16">
        <v>1338096747.44663</v>
      </c>
      <c r="C43" s="16">
        <v>1380235533.3190401</v>
      </c>
      <c r="D43" s="16">
        <v>1398838917.1143098</v>
      </c>
      <c r="E43" s="16">
        <v>1402144703.4226198</v>
      </c>
      <c r="F43" s="16">
        <v>1439471795.5694301</v>
      </c>
      <c r="G43" s="16">
        <v>1464557362.3654599</v>
      </c>
      <c r="H43" s="16">
        <v>1434729257.8387599</v>
      </c>
      <c r="I43" s="16">
        <v>1457061837.0754802</v>
      </c>
      <c r="J43" s="16">
        <v>1472640149.2693703</v>
      </c>
      <c r="K43" s="16">
        <v>1507268534.46872</v>
      </c>
      <c r="L43" s="16">
        <v>1530450523.3501899</v>
      </c>
      <c r="M43" s="16">
        <v>1543322829.0736303</v>
      </c>
    </row>
    <row r="44" spans="1:13" x14ac:dyDescent="0.2">
      <c r="A44" s="12"/>
    </row>
    <row r="45" spans="1:13" x14ac:dyDescent="0.2">
      <c r="A45" s="18" t="s">
        <v>53</v>
      </c>
      <c r="B45" s="16">
        <v>300.15959999999995</v>
      </c>
      <c r="C45" s="16">
        <v>300.56279999999998</v>
      </c>
      <c r="D45" s="16">
        <v>300.95810999999998</v>
      </c>
      <c r="E45" s="16">
        <v>301.40278999999998</v>
      </c>
      <c r="F45" s="16">
        <v>301.80556000000001</v>
      </c>
      <c r="G45" s="16">
        <v>302.21397999999999</v>
      </c>
      <c r="H45" s="16">
        <v>302.60940000000005</v>
      </c>
      <c r="I45" s="16">
        <v>302.96337</v>
      </c>
      <c r="J45" s="16">
        <v>303.22462000000002</v>
      </c>
      <c r="K45" s="16">
        <v>303.41149999999999</v>
      </c>
      <c r="L45" s="16">
        <v>303.62389000000002</v>
      </c>
      <c r="M45" s="16">
        <v>303.84454999999997</v>
      </c>
    </row>
    <row r="46" spans="1:13" x14ac:dyDescent="0.2">
      <c r="A46" s="18" t="s">
        <v>1</v>
      </c>
      <c r="B46" s="16">
        <v>499483851.32783002</v>
      </c>
      <c r="C46" s="16">
        <v>507469270.84295994</v>
      </c>
      <c r="D46" s="16">
        <v>480138673.36932999</v>
      </c>
      <c r="E46" s="16">
        <v>496035078.75897998</v>
      </c>
      <c r="F46" s="16">
        <v>504195488.18537998</v>
      </c>
      <c r="G46" s="16">
        <v>476836372.38960999</v>
      </c>
      <c r="H46" s="16">
        <v>483294906.07586002</v>
      </c>
      <c r="I46" s="16">
        <v>489933513.11884999</v>
      </c>
      <c r="J46" s="16">
        <v>481647392.97982997</v>
      </c>
      <c r="K46" s="16">
        <v>497549489.66864002</v>
      </c>
      <c r="L46" s="16">
        <v>498044467.11822003</v>
      </c>
      <c r="M46" s="16">
        <v>483601931.45487005</v>
      </c>
    </row>
    <row r="47" spans="1:13" x14ac:dyDescent="0.2">
      <c r="A47" s="18" t="s">
        <v>0</v>
      </c>
      <c r="B47" s="16">
        <v>459060544.92831993</v>
      </c>
      <c r="C47" s="16">
        <v>479363586.75055999</v>
      </c>
      <c r="D47" s="16">
        <v>503112944.1516099</v>
      </c>
      <c r="E47" s="16">
        <v>466638353.56308997</v>
      </c>
      <c r="F47" s="16">
        <v>478656591.64916998</v>
      </c>
      <c r="G47" s="16">
        <v>496815785.15266001</v>
      </c>
      <c r="H47" s="16">
        <v>449002631.77260005</v>
      </c>
      <c r="I47" s="16">
        <v>456998541.06527001</v>
      </c>
      <c r="J47" s="16">
        <v>464653078.1024</v>
      </c>
      <c r="K47" s="16">
        <v>446240289.53073001</v>
      </c>
      <c r="L47" s="16">
        <v>465054128.94421995</v>
      </c>
      <c r="M47" s="16">
        <v>484006667.42720002</v>
      </c>
    </row>
    <row r="48" spans="1:13" x14ac:dyDescent="0.2">
      <c r="A48" s="18" t="s">
        <v>39</v>
      </c>
      <c r="B48" s="16">
        <v>217414121.06957999</v>
      </c>
      <c r="C48" s="16">
        <v>219883204.41521999</v>
      </c>
      <c r="D48" s="16">
        <v>227367127.32402998</v>
      </c>
      <c r="E48" s="16">
        <v>240345902.30497003</v>
      </c>
      <c r="F48" s="16">
        <v>248400339.83273</v>
      </c>
      <c r="G48" s="16">
        <v>267428825.32875997</v>
      </c>
      <c r="H48" s="16">
        <v>276112135.48563999</v>
      </c>
      <c r="I48" s="16">
        <v>278793167.97835004</v>
      </c>
      <c r="J48" s="16">
        <v>290947568.86767006</v>
      </c>
      <c r="K48" s="16">
        <v>311872764.35829997</v>
      </c>
      <c r="L48" s="16">
        <v>313341607.63691998</v>
      </c>
      <c r="M48" s="16">
        <v>319031109.41937</v>
      </c>
    </row>
    <row r="49" spans="1:13" x14ac:dyDescent="0.2">
      <c r="A49" s="18" t="s">
        <v>54</v>
      </c>
      <c r="B49" s="16">
        <v>66482982.509790003</v>
      </c>
      <c r="C49" s="16">
        <v>66564835.043250002</v>
      </c>
      <c r="D49" s="16">
        <v>66658492.71339</v>
      </c>
      <c r="E49" s="16">
        <v>64228120.991149999</v>
      </c>
      <c r="F49" s="16">
        <v>64449724.901390009</v>
      </c>
      <c r="G49" s="16">
        <v>64929872.54203999</v>
      </c>
      <c r="H49" s="16">
        <v>63572162.494549997</v>
      </c>
      <c r="I49" s="16">
        <v>64554208.703730002</v>
      </c>
      <c r="J49" s="16">
        <v>65380146.330999993</v>
      </c>
      <c r="K49" s="16">
        <v>65532325.882480003</v>
      </c>
      <c r="L49" s="16">
        <v>66211461.632609993</v>
      </c>
      <c r="M49" s="16">
        <v>67865357.48630999</v>
      </c>
    </row>
    <row r="50" spans="1:13" x14ac:dyDescent="0.2">
      <c r="A50" s="18" t="s">
        <v>55</v>
      </c>
      <c r="B50" s="16">
        <v>14900873.955180001</v>
      </c>
      <c r="C50" s="16">
        <v>14805816.26182</v>
      </c>
      <c r="D50" s="16">
        <v>14482778.973449999</v>
      </c>
      <c r="E50" s="16">
        <v>14503452.219210001</v>
      </c>
      <c r="F50" s="16">
        <v>10587650.821580002</v>
      </c>
      <c r="G50" s="16">
        <v>10496796.134819999</v>
      </c>
      <c r="H50" s="16">
        <v>6944134.81489</v>
      </c>
      <c r="I50" s="16">
        <v>7138772.8691699998</v>
      </c>
      <c r="J50" s="16">
        <v>6769787.4807600006</v>
      </c>
      <c r="K50" s="16">
        <v>6503868.6836299989</v>
      </c>
      <c r="L50" s="16">
        <v>6717544.8784699989</v>
      </c>
      <c r="M50" s="16">
        <v>3860068.43334</v>
      </c>
    </row>
    <row r="51" spans="1:13"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80754073.496330008</v>
      </c>
      <c r="C52" s="16">
        <v>92148519.44242999</v>
      </c>
      <c r="D52" s="16">
        <v>107078599.62438999</v>
      </c>
      <c r="E52" s="16">
        <v>120393494.18243</v>
      </c>
      <c r="F52" s="16">
        <v>133181698.37361999</v>
      </c>
      <c r="G52" s="16">
        <v>148049408.60358998</v>
      </c>
      <c r="H52" s="16">
        <v>155802984.58582002</v>
      </c>
      <c r="I52" s="16">
        <v>159643330.37673998</v>
      </c>
      <c r="J52" s="16">
        <v>163241872.28309003</v>
      </c>
      <c r="K52" s="16">
        <v>179569492.93344</v>
      </c>
      <c r="L52" s="16">
        <v>181081009.51585999</v>
      </c>
      <c r="M52" s="16">
        <v>184957391.00799</v>
      </c>
    </row>
    <row r="53" spans="1:13"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v>1372121573.9639699</v>
      </c>
      <c r="C55" s="105">
        <v>1414214025.4728301</v>
      </c>
      <c r="D55" s="105">
        <v>1432493094.8371911</v>
      </c>
      <c r="E55" s="105">
        <v>1435339735.4768198</v>
      </c>
      <c r="F55" s="105">
        <v>1472033243.3822083</v>
      </c>
      <c r="G55" s="105">
        <v>1497144562.5623956</v>
      </c>
      <c r="H55" s="105">
        <v>1467007453.1142151</v>
      </c>
      <c r="I55" s="105">
        <v>1489776802.7527413</v>
      </c>
      <c r="J55" s="105">
        <v>1504733764.9333839</v>
      </c>
      <c r="K55" s="105">
        <v>1538131768.4830852</v>
      </c>
      <c r="L55" s="105">
        <v>1561436313.9776778</v>
      </c>
      <c r="M55" s="105">
        <v>1571537427.2216635</v>
      </c>
    </row>
    <row r="56" spans="1:13" ht="12" thickBot="1" x14ac:dyDescent="0.25">
      <c r="A56" s="96" t="s">
        <v>63</v>
      </c>
      <c r="B56" s="106">
        <v>0.78144043160791765</v>
      </c>
      <c r="C56" s="106">
        <v>0.78013222357111045</v>
      </c>
      <c r="D56" s="106">
        <v>0.78568320722541951</v>
      </c>
      <c r="E56" s="106">
        <v>0.7911524512942667</v>
      </c>
      <c r="F56" s="106">
        <v>0.78730510426273947</v>
      </c>
      <c r="G56" s="106">
        <v>0.79110288756535774</v>
      </c>
      <c r="H56" s="106">
        <v>0.78827865476446346</v>
      </c>
      <c r="I56" s="106">
        <v>0.78796192659889452</v>
      </c>
      <c r="J56" s="106">
        <v>0.78838766861915477</v>
      </c>
      <c r="K56" s="106">
        <v>0.770259447451354</v>
      </c>
      <c r="L56" s="106">
        <v>0.77241899118886503</v>
      </c>
      <c r="M56" s="106">
        <v>0.77052237970637694</v>
      </c>
    </row>
    <row r="57" spans="1:13" ht="12" thickBot="1" x14ac:dyDescent="0.25">
      <c r="A57" s="98" t="s">
        <v>64</v>
      </c>
      <c r="B57" s="107">
        <v>0.21855956839208235</v>
      </c>
      <c r="C57" s="107">
        <v>0.21986777642888944</v>
      </c>
      <c r="D57" s="107">
        <v>0.21431679277458068</v>
      </c>
      <c r="E57" s="107">
        <v>0.20884754870573363</v>
      </c>
      <c r="F57" s="107">
        <v>0.21269489573726036</v>
      </c>
      <c r="G57" s="107">
        <v>0.20889711243464223</v>
      </c>
      <c r="H57" s="107">
        <v>0.21172134523553662</v>
      </c>
      <c r="I57" s="107">
        <v>0.21203807340110545</v>
      </c>
      <c r="J57" s="107">
        <v>0.21161233138084515</v>
      </c>
      <c r="K57" s="107">
        <v>0.22974055254864595</v>
      </c>
      <c r="L57" s="107">
        <v>0.22758100881113499</v>
      </c>
      <c r="M57" s="107">
        <v>0.22947762029362295</v>
      </c>
    </row>
    <row r="58" spans="1:13" ht="12" thickTop="1" x14ac:dyDescent="0.2">
      <c r="A58" s="123" t="s">
        <v>71</v>
      </c>
      <c r="B58" s="17"/>
      <c r="C58" s="17"/>
      <c r="D58" s="17"/>
      <c r="E58" s="17"/>
      <c r="F58" s="17"/>
      <c r="G58" s="17"/>
      <c r="H58" s="17"/>
      <c r="I58" s="17"/>
      <c r="J58" s="17"/>
      <c r="K58" s="17"/>
      <c r="L58" s="17"/>
      <c r="M58" s="17"/>
    </row>
    <row r="61" spans="1:13" ht="13.5" thickBot="1" x14ac:dyDescent="0.25">
      <c r="A61" s="125" t="s">
        <v>3</v>
      </c>
      <c r="B61" s="17"/>
      <c r="C61" s="17"/>
      <c r="D61" s="17"/>
      <c r="E61" s="17"/>
      <c r="F61" s="17"/>
      <c r="G61" s="17"/>
      <c r="H61" s="17"/>
      <c r="I61" s="17"/>
      <c r="J61" s="17"/>
      <c r="K61" s="17"/>
      <c r="L61" s="17"/>
      <c r="M61" s="17"/>
    </row>
    <row r="62" spans="1:13" ht="12" thickTop="1" x14ac:dyDescent="0.2">
      <c r="A62" s="43" t="s">
        <v>22</v>
      </c>
      <c r="B62" s="55">
        <v>2007</v>
      </c>
      <c r="C62" s="55">
        <v>2007</v>
      </c>
      <c r="D62" s="55">
        <v>2007</v>
      </c>
      <c r="E62" s="55">
        <v>2007</v>
      </c>
      <c r="F62" s="55">
        <v>2007</v>
      </c>
      <c r="G62" s="55">
        <v>2007</v>
      </c>
      <c r="H62" s="55">
        <v>2007</v>
      </c>
      <c r="I62" s="55">
        <v>2007</v>
      </c>
      <c r="J62" s="55">
        <v>2007</v>
      </c>
      <c r="K62" s="55">
        <v>2007</v>
      </c>
      <c r="L62" s="55">
        <v>2007</v>
      </c>
      <c r="M62" s="55">
        <v>2007</v>
      </c>
    </row>
    <row r="63" spans="1:13" ht="12" thickBot="1" x14ac:dyDescent="0.25">
      <c r="A63" s="114" t="s">
        <v>23</v>
      </c>
      <c r="B63" s="122" t="s">
        <v>8</v>
      </c>
      <c r="C63" s="122" t="s">
        <v>9</v>
      </c>
      <c r="D63" s="122" t="s">
        <v>10</v>
      </c>
      <c r="E63" s="122" t="s">
        <v>11</v>
      </c>
      <c r="F63" s="122" t="s">
        <v>12</v>
      </c>
      <c r="G63" s="122" t="s">
        <v>13</v>
      </c>
      <c r="H63" s="122" t="s">
        <v>14</v>
      </c>
      <c r="I63" s="122" t="s">
        <v>15</v>
      </c>
      <c r="J63" s="122" t="s">
        <v>16</v>
      </c>
      <c r="K63" s="122" t="s">
        <v>17</v>
      </c>
      <c r="L63" s="122" t="s">
        <v>18</v>
      </c>
      <c r="M63" s="122" t="s">
        <v>19</v>
      </c>
    </row>
    <row r="64" spans="1:13" ht="12" thickTop="1" x14ac:dyDescent="0.2">
      <c r="A64" s="38" t="s">
        <v>24</v>
      </c>
      <c r="B64" s="16">
        <v>34017648.59702</v>
      </c>
      <c r="C64" s="16">
        <v>33971274.124219999</v>
      </c>
      <c r="D64" s="16">
        <v>33646910.942581356</v>
      </c>
      <c r="E64" s="16">
        <v>33187720.597130001</v>
      </c>
      <c r="F64" s="16">
        <v>32554088.387788296</v>
      </c>
      <c r="G64" s="16">
        <v>32579797.86236557</v>
      </c>
      <c r="H64" s="16">
        <v>32270745.968925133</v>
      </c>
      <c r="I64" s="16">
        <v>32707469.159751147</v>
      </c>
      <c r="J64" s="16">
        <v>32086079.974263601</v>
      </c>
      <c r="K64" s="16">
        <v>30855653.013875172</v>
      </c>
      <c r="L64" s="16">
        <v>30978168.247507904</v>
      </c>
      <c r="M64" s="16">
        <v>28206933.742503114</v>
      </c>
    </row>
    <row r="65" spans="1:13" x14ac:dyDescent="0.2">
      <c r="A65" s="12"/>
    </row>
    <row r="66" spans="1:13" x14ac:dyDescent="0.2">
      <c r="A66" s="18" t="s">
        <v>25</v>
      </c>
      <c r="B66" s="16">
        <v>38449.795060000004</v>
      </c>
      <c r="C66" s="16">
        <v>38663.86911</v>
      </c>
      <c r="D66" s="16">
        <v>35107.3897</v>
      </c>
      <c r="E66" s="16">
        <v>35322.968310000004</v>
      </c>
      <c r="F66" s="16">
        <v>35555.163860000001</v>
      </c>
      <c r="G66" s="16">
        <v>35761.7909</v>
      </c>
      <c r="H66" s="16">
        <v>35988.811289999998</v>
      </c>
      <c r="I66" s="16">
        <v>36217.33567</v>
      </c>
      <c r="J66" s="16">
        <v>32640.236920000003</v>
      </c>
      <c r="K66" s="16">
        <v>32837.049789999997</v>
      </c>
      <c r="L66" s="16">
        <v>33015.830689999995</v>
      </c>
      <c r="M66" s="16">
        <v>33197.768020000003</v>
      </c>
    </row>
    <row r="67" spans="1:13" x14ac:dyDescent="0.2">
      <c r="A67" s="18" t="s">
        <v>26</v>
      </c>
      <c r="B67" s="16">
        <v>8607501.7234799992</v>
      </c>
      <c r="C67" s="16">
        <v>8590960.8182999995</v>
      </c>
      <c r="D67" s="16">
        <v>8553654.89157</v>
      </c>
      <c r="E67" s="16">
        <v>8502842.1582899988</v>
      </c>
      <c r="F67" s="16">
        <v>8442093.5693000015</v>
      </c>
      <c r="G67" s="16">
        <v>8417207.2315299995</v>
      </c>
      <c r="H67" s="16">
        <v>8403484.9918399993</v>
      </c>
      <c r="I67" s="16">
        <v>8439560.6028199997</v>
      </c>
      <c r="J67" s="16">
        <v>8479516.2424500026</v>
      </c>
      <c r="K67" s="16">
        <v>7896979.9227</v>
      </c>
      <c r="L67" s="16">
        <v>7738564.4549700012</v>
      </c>
      <c r="M67" s="16">
        <v>7687726.7778000003</v>
      </c>
    </row>
    <row r="68" spans="1:13" x14ac:dyDescent="0.2">
      <c r="A68" s="18" t="s">
        <v>27</v>
      </c>
      <c r="B68" s="16">
        <v>13035.946950000001</v>
      </c>
      <c r="C68" s="16">
        <v>13106.423580000001</v>
      </c>
      <c r="D68" s="16">
        <v>13194.705820000001</v>
      </c>
      <c r="E68" s="16">
        <v>13275.641890000001</v>
      </c>
      <c r="F68" s="16">
        <v>13363.80989</v>
      </c>
      <c r="G68" s="16">
        <v>13441.51836</v>
      </c>
      <c r="H68" s="16">
        <v>13474.946089999999</v>
      </c>
      <c r="I68" s="16">
        <v>13561.20053</v>
      </c>
      <c r="J68" s="16">
        <v>13631.847890000001</v>
      </c>
      <c r="K68" s="16">
        <v>13709.90928</v>
      </c>
      <c r="L68" s="16">
        <v>13784.239390000001</v>
      </c>
      <c r="M68" s="16">
        <v>13861.243339999999</v>
      </c>
    </row>
    <row r="69" spans="1:13" x14ac:dyDescent="0.2">
      <c r="A69" s="18" t="s">
        <v>65</v>
      </c>
      <c r="B69" s="16">
        <v>0</v>
      </c>
      <c r="C69" s="16">
        <v>0</v>
      </c>
      <c r="D69" s="16">
        <v>0</v>
      </c>
      <c r="E69" s="16">
        <v>0</v>
      </c>
      <c r="F69" s="16">
        <v>0</v>
      </c>
      <c r="G69" s="16">
        <v>0</v>
      </c>
      <c r="H69" s="16">
        <v>0</v>
      </c>
      <c r="I69" s="16">
        <v>0</v>
      </c>
      <c r="J69" s="16">
        <v>0</v>
      </c>
      <c r="K69" s="16">
        <v>0</v>
      </c>
      <c r="L69" s="16">
        <v>0</v>
      </c>
      <c r="M69" s="16">
        <v>0</v>
      </c>
    </row>
    <row r="70" spans="1:13" x14ac:dyDescent="0.2">
      <c r="A70" s="18" t="s">
        <v>28</v>
      </c>
      <c r="B70" s="16">
        <v>1836186.4678000002</v>
      </c>
      <c r="C70" s="16">
        <v>1822812.1214400001</v>
      </c>
      <c r="D70" s="16">
        <v>1757401.59644</v>
      </c>
      <c r="E70" s="16">
        <v>1735900.2811599998</v>
      </c>
      <c r="F70" s="16">
        <v>1639416.3386000004</v>
      </c>
      <c r="G70" s="16">
        <v>1630082.4900400001</v>
      </c>
      <c r="H70" s="16">
        <v>1582204.6632399999</v>
      </c>
      <c r="I70" s="16">
        <v>1646169.2422799999</v>
      </c>
      <c r="J70" s="16">
        <v>1536070.7418000002</v>
      </c>
      <c r="K70" s="16">
        <v>1450437.5441400004</v>
      </c>
      <c r="L70" s="16">
        <v>1476770.40546</v>
      </c>
      <c r="M70" s="16">
        <v>1459982.4176200002</v>
      </c>
    </row>
    <row r="71" spans="1:13" x14ac:dyDescent="0.2">
      <c r="A71" s="18" t="s">
        <v>29</v>
      </c>
      <c r="B71" s="16">
        <v>1017581.2759000001</v>
      </c>
      <c r="C71" s="16">
        <v>1010292.8933699998</v>
      </c>
      <c r="D71" s="16">
        <v>1041792.5802313591</v>
      </c>
      <c r="E71" s="16">
        <v>1052633.3767300001</v>
      </c>
      <c r="F71" s="16">
        <v>1059661.3715182911</v>
      </c>
      <c r="G71" s="16">
        <v>1065109.5681455701</v>
      </c>
      <c r="H71" s="16">
        <v>1060955.132965137</v>
      </c>
      <c r="I71" s="16">
        <v>1049859.5269911541</v>
      </c>
      <c r="J71" s="16">
        <v>1068919.825583593</v>
      </c>
      <c r="K71" s="16">
        <v>1085207.970235168</v>
      </c>
      <c r="L71" s="16">
        <v>1092814.6126179048</v>
      </c>
      <c r="M71" s="16">
        <v>1106357.51772311</v>
      </c>
    </row>
    <row r="72" spans="1:13" x14ac:dyDescent="0.2">
      <c r="A72" s="18" t="s">
        <v>30</v>
      </c>
      <c r="B72" s="16">
        <v>3062585.3265399998</v>
      </c>
      <c r="C72" s="16">
        <v>3097546.1085199998</v>
      </c>
      <c r="D72" s="16">
        <v>3137174.0604599998</v>
      </c>
      <c r="E72" s="16">
        <v>3167951.1158600003</v>
      </c>
      <c r="F72" s="16">
        <v>3197879.1997600002</v>
      </c>
      <c r="G72" s="16">
        <v>3236247.7001799997</v>
      </c>
      <c r="H72" s="16">
        <v>3275487.2276699999</v>
      </c>
      <c r="I72" s="16">
        <v>3338995.2093400001</v>
      </c>
      <c r="J72" s="16">
        <v>3413713.4743000004</v>
      </c>
      <c r="K72" s="16">
        <v>3482113.0434899996</v>
      </c>
      <c r="L72" s="16">
        <v>3539309.4725700002</v>
      </c>
      <c r="M72" s="16">
        <v>3634708.3293099999</v>
      </c>
    </row>
    <row r="73" spans="1:13" x14ac:dyDescent="0.2">
      <c r="A73" s="18" t="s">
        <v>31</v>
      </c>
      <c r="B73" s="16">
        <v>3837362.1594799999</v>
      </c>
      <c r="C73" s="16">
        <v>3825652.0087999995</v>
      </c>
      <c r="D73" s="16">
        <v>3819699.0175399999</v>
      </c>
      <c r="E73" s="16">
        <v>3808800.61779</v>
      </c>
      <c r="F73" s="16">
        <v>3800262.1784899998</v>
      </c>
      <c r="G73" s="16">
        <v>3787323.27336</v>
      </c>
      <c r="H73" s="16">
        <v>3776353.8282499998</v>
      </c>
      <c r="I73" s="16">
        <v>3765517.95309</v>
      </c>
      <c r="J73" s="16">
        <v>3747078.13943</v>
      </c>
      <c r="K73" s="16">
        <v>3732711.7252000002</v>
      </c>
      <c r="L73" s="16">
        <v>3714572.7436199998</v>
      </c>
      <c r="M73" s="16">
        <v>3695868.5656099999</v>
      </c>
    </row>
    <row r="74" spans="1:13" x14ac:dyDescent="0.2">
      <c r="A74" s="18" t="s">
        <v>32</v>
      </c>
      <c r="B74" s="16">
        <v>1197313.83339</v>
      </c>
      <c r="C74" s="16">
        <v>1168964.8786100002</v>
      </c>
      <c r="D74" s="16">
        <v>1141121.6577899999</v>
      </c>
      <c r="E74" s="16">
        <v>971040.48349999997</v>
      </c>
      <c r="F74" s="16">
        <v>949069.14501999994</v>
      </c>
      <c r="G74" s="16">
        <v>927160.54824000003</v>
      </c>
      <c r="H74" s="16">
        <v>868942.20407999994</v>
      </c>
      <c r="I74" s="16">
        <v>822857.31391999999</v>
      </c>
      <c r="J74" s="16">
        <v>781804.45260000008</v>
      </c>
      <c r="K74" s="16">
        <v>740824.44889999996</v>
      </c>
      <c r="L74" s="16">
        <v>710345.24658999988</v>
      </c>
      <c r="M74" s="16">
        <v>686467.96244000003</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320267.10762999998</v>
      </c>
      <c r="C77" s="16">
        <v>321701.49498000002</v>
      </c>
      <c r="D77" s="16">
        <v>277858.12274999998</v>
      </c>
      <c r="E77" s="16">
        <v>278181.67382999999</v>
      </c>
      <c r="F77" s="16">
        <v>266659.47712</v>
      </c>
      <c r="G77" s="16">
        <v>268843.40508999996</v>
      </c>
      <c r="H77" s="16">
        <v>264924.48913</v>
      </c>
      <c r="I77" s="16">
        <v>278935.29050999996</v>
      </c>
      <c r="J77" s="16">
        <v>230193.28061000002</v>
      </c>
      <c r="K77" s="16">
        <v>221016.6801</v>
      </c>
      <c r="L77" s="16">
        <v>228504.89935000002</v>
      </c>
      <c r="M77" s="16">
        <v>229594.67937</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8728822.0024299994</v>
      </c>
      <c r="C79" s="16">
        <v>8723904.5617600009</v>
      </c>
      <c r="D79" s="16">
        <v>8471658.6269199997</v>
      </c>
      <c r="E79" s="16">
        <v>8290976.2467600005</v>
      </c>
      <c r="F79" s="16">
        <v>7886554.7618899997</v>
      </c>
      <c r="G79" s="16">
        <v>7897859.5858799992</v>
      </c>
      <c r="H79" s="16">
        <v>7723011.9175299993</v>
      </c>
      <c r="I79" s="16">
        <v>8089194.3579500001</v>
      </c>
      <c r="J79" s="16">
        <v>7610416.08146</v>
      </c>
      <c r="K79" s="16">
        <v>7111291.3265099991</v>
      </c>
      <c r="L79" s="16">
        <v>7295183.5557699995</v>
      </c>
      <c r="M79" s="16">
        <v>7267686.4505200004</v>
      </c>
    </row>
    <row r="80" spans="1:13" x14ac:dyDescent="0.2">
      <c r="A80" s="18" t="s">
        <v>66</v>
      </c>
      <c r="B80" s="16">
        <v>286069.88613999996</v>
      </c>
      <c r="C80" s="16">
        <v>287399.53626999998</v>
      </c>
      <c r="D80" s="16">
        <v>280931.95072000002</v>
      </c>
      <c r="E80" s="16">
        <v>249552.26048000003</v>
      </c>
      <c r="F80" s="16">
        <v>239057.4785</v>
      </c>
      <c r="G80" s="16">
        <v>240984.12263</v>
      </c>
      <c r="H80" s="16">
        <v>237375.53986000002</v>
      </c>
      <c r="I80" s="16">
        <v>249971.20745000002</v>
      </c>
      <c r="J80" s="16">
        <v>237197.52512000001</v>
      </c>
      <c r="K80" s="16">
        <v>198985.88506</v>
      </c>
      <c r="L80" s="16">
        <v>205743.26118999999</v>
      </c>
      <c r="M80" s="16">
        <v>206662.65170999998</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1494502.3515599999</v>
      </c>
      <c r="C83" s="16">
        <v>1473563.4453499999</v>
      </c>
      <c r="D83" s="16">
        <v>1502438.4983600001</v>
      </c>
      <c r="E83" s="16">
        <v>1477972.9748699998</v>
      </c>
      <c r="F83" s="16">
        <v>1404714.2233200001</v>
      </c>
      <c r="G83" s="16">
        <v>1454301.1767599999</v>
      </c>
      <c r="H83" s="16">
        <v>1428662.5500399999</v>
      </c>
      <c r="I83" s="16">
        <v>1482690.10091</v>
      </c>
      <c r="J83" s="16">
        <v>1427327.3950700001</v>
      </c>
      <c r="K83" s="16">
        <v>1379911.21144</v>
      </c>
      <c r="L83" s="16">
        <v>1400001.00835</v>
      </c>
      <c r="M83" s="16">
        <v>1444519.2225200001</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161999.19430999999</v>
      </c>
      <c r="C86" s="16">
        <v>161638.52049</v>
      </c>
      <c r="D86" s="16">
        <v>156633.44464</v>
      </c>
      <c r="E86" s="16">
        <v>123724.0816</v>
      </c>
      <c r="F86" s="16">
        <v>117458.17554000001</v>
      </c>
      <c r="G86" s="16">
        <v>82661.609740000014</v>
      </c>
      <c r="H86" s="16">
        <v>64845.911159999996</v>
      </c>
      <c r="I86" s="16">
        <v>67809.590569999986</v>
      </c>
      <c r="J86" s="16">
        <v>63627.27506</v>
      </c>
      <c r="K86" s="16">
        <v>45057.288569999997</v>
      </c>
      <c r="L86" s="16">
        <v>46124.399189999996</v>
      </c>
      <c r="M86" s="16">
        <v>45847.579619999997</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3415971.5263499999</v>
      </c>
      <c r="C88" s="16">
        <v>3435067.4436399997</v>
      </c>
      <c r="D88" s="16">
        <v>3458244.39964</v>
      </c>
      <c r="E88" s="16">
        <v>3479546.7160600005</v>
      </c>
      <c r="F88" s="16">
        <v>3502343.49498</v>
      </c>
      <c r="G88" s="16">
        <v>3522813.8415100002</v>
      </c>
      <c r="H88" s="16">
        <v>3535033.7557799998</v>
      </c>
      <c r="I88" s="16">
        <v>3426130.2277200003</v>
      </c>
      <c r="J88" s="16">
        <v>3443943.45597</v>
      </c>
      <c r="K88" s="16">
        <v>3464569.0084600002</v>
      </c>
      <c r="L88" s="16">
        <v>3483434.1177500002</v>
      </c>
      <c r="M88" s="16">
        <v>694452.57689999999</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0</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row>
    <row r="94" spans="1:13" x14ac:dyDescent="0.2">
      <c r="A94" s="18" t="s">
        <v>52</v>
      </c>
      <c r="B94" s="16">
        <v>1038213626.3799199</v>
      </c>
      <c r="C94" s="16">
        <v>1069302658.17335</v>
      </c>
      <c r="D94" s="16">
        <v>1091838858.1373699</v>
      </c>
      <c r="E94" s="16">
        <v>1102384829.5654202</v>
      </c>
      <c r="F94" s="16">
        <v>1126385197.7714598</v>
      </c>
      <c r="G94" s="16">
        <v>1151815588.6835201</v>
      </c>
      <c r="H94" s="16">
        <v>1124139915.70139</v>
      </c>
      <c r="I94" s="16">
        <v>1141179930.5396402</v>
      </c>
      <c r="J94" s="16">
        <v>1154227464.8540902</v>
      </c>
      <c r="K94" s="16">
        <v>1153904873.0852799</v>
      </c>
      <c r="L94" s="16">
        <v>1175104894.2007899</v>
      </c>
      <c r="M94" s="16">
        <v>1182697824.4779701</v>
      </c>
    </row>
    <row r="95" spans="1:13" x14ac:dyDescent="0.2">
      <c r="A95" s="12"/>
    </row>
    <row r="96" spans="1:13" x14ac:dyDescent="0.2">
      <c r="A96" s="18" t="s">
        <v>53</v>
      </c>
      <c r="B96" s="16">
        <v>300.15959999999995</v>
      </c>
      <c r="C96" s="16">
        <v>300.56279999999998</v>
      </c>
      <c r="D96" s="16">
        <v>300.95810999999998</v>
      </c>
      <c r="E96" s="16">
        <v>301.40278999999998</v>
      </c>
      <c r="F96" s="16">
        <v>301.80556000000001</v>
      </c>
      <c r="G96" s="16">
        <v>302.21397999999999</v>
      </c>
      <c r="H96" s="16">
        <v>302.60940000000005</v>
      </c>
      <c r="I96" s="16">
        <v>302.96337</v>
      </c>
      <c r="J96" s="16">
        <v>303.22462000000002</v>
      </c>
      <c r="K96" s="16">
        <v>303.41149999999999</v>
      </c>
      <c r="L96" s="16">
        <v>303.62389000000002</v>
      </c>
      <c r="M96" s="16">
        <v>303.84454999999997</v>
      </c>
    </row>
    <row r="97" spans="1:13" x14ac:dyDescent="0.2">
      <c r="A97" s="18" t="s">
        <v>1</v>
      </c>
      <c r="B97" s="16">
        <v>416544792.22257</v>
      </c>
      <c r="C97" s="16">
        <v>423794129.16654998</v>
      </c>
      <c r="D97" s="16">
        <v>410835968.96006</v>
      </c>
      <c r="E97" s="16">
        <v>419905057.67211998</v>
      </c>
      <c r="F97" s="16">
        <v>424160048.56417006</v>
      </c>
      <c r="G97" s="16">
        <v>402306224.15396005</v>
      </c>
      <c r="H97" s="16">
        <v>408035644.62898004</v>
      </c>
      <c r="I97" s="16">
        <v>413922949.89693993</v>
      </c>
      <c r="J97" s="16">
        <v>405098095.75361001</v>
      </c>
      <c r="K97" s="16">
        <v>420284343.55193001</v>
      </c>
      <c r="L97" s="16">
        <v>420122459.16854006</v>
      </c>
      <c r="M97" s="16">
        <v>404683532.60430002</v>
      </c>
    </row>
    <row r="98" spans="1:13" x14ac:dyDescent="0.2">
      <c r="A98" s="18" t="s">
        <v>0</v>
      </c>
      <c r="B98" s="16">
        <v>315345933.07378995</v>
      </c>
      <c r="C98" s="16">
        <v>329681237.41779</v>
      </c>
      <c r="D98" s="16">
        <v>349061999.78137994</v>
      </c>
      <c r="E98" s="16">
        <v>328271846.30908996</v>
      </c>
      <c r="F98" s="16">
        <v>335419644.09372997</v>
      </c>
      <c r="G98" s="16">
        <v>350728581.29433</v>
      </c>
      <c r="H98" s="16">
        <v>310482840.56528002</v>
      </c>
      <c r="I98" s="16">
        <v>314723317.34956008</v>
      </c>
      <c r="J98" s="16">
        <v>320842795.45655006</v>
      </c>
      <c r="K98" s="16">
        <v>295605494.39558995</v>
      </c>
      <c r="L98" s="16">
        <v>312834729.55136001</v>
      </c>
      <c r="M98" s="16">
        <v>325636567.78110003</v>
      </c>
    </row>
    <row r="99" spans="1:13" x14ac:dyDescent="0.2">
      <c r="A99" s="18" t="s">
        <v>39</v>
      </c>
      <c r="B99" s="16">
        <v>175689865.48695999</v>
      </c>
      <c r="C99" s="16">
        <v>178239171.42633998</v>
      </c>
      <c r="D99" s="16">
        <v>184053012.94231999</v>
      </c>
      <c r="E99" s="16">
        <v>196654770.80489001</v>
      </c>
      <c r="F99" s="16">
        <v>198117429.91285998</v>
      </c>
      <c r="G99" s="16">
        <v>215358322.52265999</v>
      </c>
      <c r="H99" s="16">
        <v>221904393.89587</v>
      </c>
      <c r="I99" s="16">
        <v>224630533.08212003</v>
      </c>
      <c r="J99" s="16">
        <v>236308298.26826</v>
      </c>
      <c r="K99" s="16">
        <v>241456169.64280999</v>
      </c>
      <c r="L99" s="16">
        <v>243700723.94822001</v>
      </c>
      <c r="M99" s="16">
        <v>248586648.01697001</v>
      </c>
    </row>
    <row r="100" spans="1:13" x14ac:dyDescent="0.2">
      <c r="A100" s="18" t="s">
        <v>54</v>
      </c>
      <c r="B100" s="16">
        <v>66482982.509790003</v>
      </c>
      <c r="C100" s="16">
        <v>66564835.043250002</v>
      </c>
      <c r="D100" s="16">
        <v>66658492.71339</v>
      </c>
      <c r="E100" s="16">
        <v>64228120.991149999</v>
      </c>
      <c r="F100" s="16">
        <v>64449724.901390009</v>
      </c>
      <c r="G100" s="16">
        <v>64929872.54203999</v>
      </c>
      <c r="H100" s="16">
        <v>63572162.494549997</v>
      </c>
      <c r="I100" s="16">
        <v>64554208.703730002</v>
      </c>
      <c r="J100" s="16">
        <v>65380146.330999993</v>
      </c>
      <c r="K100" s="16">
        <v>65532325.882480003</v>
      </c>
      <c r="L100" s="16">
        <v>66211461.632609993</v>
      </c>
      <c r="M100" s="16">
        <v>67865357.48630999</v>
      </c>
    </row>
    <row r="101" spans="1:13" x14ac:dyDescent="0.2">
      <c r="A101" s="18" t="s">
        <v>55</v>
      </c>
      <c r="B101" s="16">
        <v>1245621.9301800001</v>
      </c>
      <c r="C101" s="16">
        <v>1255822.9347899999</v>
      </c>
      <c r="D101" s="16">
        <v>1231754.00082</v>
      </c>
      <c r="E101" s="16">
        <v>1236629.8861</v>
      </c>
      <c r="F101" s="16">
        <v>1190203.9596300002</v>
      </c>
      <c r="G101" s="16">
        <v>1203083.4861600001</v>
      </c>
      <c r="H101" s="16">
        <v>1107151.1155899998</v>
      </c>
      <c r="I101" s="16">
        <v>1171331.8199799999</v>
      </c>
      <c r="J101" s="16">
        <v>1113564.3530599999</v>
      </c>
      <c r="K101" s="16">
        <v>1072712.0514799999</v>
      </c>
      <c r="L101" s="16">
        <v>1110424.2480299999</v>
      </c>
      <c r="M101" s="16">
        <v>1117993.49343</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62904130.997029997</v>
      </c>
      <c r="C103" s="16">
        <v>69767161.621830001</v>
      </c>
      <c r="D103" s="16">
        <v>79997328.781289995</v>
      </c>
      <c r="E103" s="16">
        <v>92088102.499280006</v>
      </c>
      <c r="F103" s="16">
        <v>103047844.53411999</v>
      </c>
      <c r="G103" s="16">
        <v>117289202.47038999</v>
      </c>
      <c r="H103" s="16">
        <v>119037420.39172</v>
      </c>
      <c r="I103" s="16">
        <v>122177286.72394</v>
      </c>
      <c r="J103" s="16">
        <v>125484261.46699001</v>
      </c>
      <c r="K103" s="16">
        <v>129953524.14948998</v>
      </c>
      <c r="L103" s="16">
        <v>131124792.02813999</v>
      </c>
      <c r="M103" s="16">
        <v>134807421.25130999</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v>1072231274.9769399</v>
      </c>
      <c r="C106" s="105">
        <v>1103273932.29757</v>
      </c>
      <c r="D106" s="105">
        <v>1125485769.0799513</v>
      </c>
      <c r="E106" s="105">
        <v>1135572550.1625502</v>
      </c>
      <c r="F106" s="105">
        <v>1158939286.1592481</v>
      </c>
      <c r="G106" s="105">
        <v>1184395386.5458856</v>
      </c>
      <c r="H106" s="105">
        <v>1156410661.6703153</v>
      </c>
      <c r="I106" s="105">
        <v>1173887399.6993914</v>
      </c>
      <c r="J106" s="105">
        <v>1186313544.8283539</v>
      </c>
      <c r="K106" s="105">
        <v>1184760526.0991552</v>
      </c>
      <c r="L106" s="105">
        <v>1206083062.4482977</v>
      </c>
      <c r="M106" s="105">
        <v>1210904758.2204733</v>
      </c>
    </row>
    <row r="107" spans="1:13" ht="12" thickBot="1" x14ac:dyDescent="0.25">
      <c r="A107" s="98" t="s">
        <v>63</v>
      </c>
      <c r="B107" s="107">
        <v>0.78144043160791765</v>
      </c>
      <c r="C107" s="107">
        <v>0.78013222357111045</v>
      </c>
      <c r="D107" s="107">
        <v>0.78568320722541951</v>
      </c>
      <c r="E107" s="107">
        <v>0.7911524512942667</v>
      </c>
      <c r="F107" s="107">
        <v>0.78730510426273947</v>
      </c>
      <c r="G107" s="107">
        <v>0.79110288756535774</v>
      </c>
      <c r="H107" s="107">
        <v>0.78827865476446346</v>
      </c>
      <c r="I107" s="107">
        <v>0.78796192659889452</v>
      </c>
      <c r="J107" s="107">
        <v>0.78838766861915477</v>
      </c>
      <c r="K107" s="107">
        <v>0.770259447451354</v>
      </c>
      <c r="L107" s="107">
        <v>0.77241899118886503</v>
      </c>
      <c r="M107" s="107">
        <v>0.77052237970637694</v>
      </c>
    </row>
    <row r="108" spans="1:13" ht="12" thickTop="1" x14ac:dyDescent="0.2">
      <c r="A108" s="123" t="s">
        <v>71</v>
      </c>
      <c r="B108" s="17"/>
      <c r="C108" s="17"/>
      <c r="D108" s="17"/>
      <c r="E108" s="17"/>
      <c r="F108" s="17"/>
      <c r="G108" s="17"/>
      <c r="H108" s="17"/>
      <c r="I108" s="17"/>
      <c r="J108" s="17"/>
      <c r="K108" s="17"/>
      <c r="L108" s="17"/>
      <c r="M108" s="17"/>
    </row>
    <row r="111" spans="1:13" ht="13.5" thickBot="1" x14ac:dyDescent="0.25">
      <c r="A111" s="125" t="s">
        <v>4</v>
      </c>
      <c r="B111" s="17"/>
      <c r="C111" s="17"/>
      <c r="D111" s="17"/>
      <c r="E111" s="17"/>
      <c r="F111" s="17"/>
      <c r="G111" s="17"/>
      <c r="H111" s="17"/>
      <c r="I111" s="17"/>
      <c r="J111" s="17"/>
      <c r="K111" s="17"/>
      <c r="L111" s="17"/>
      <c r="M111" s="17"/>
    </row>
    <row r="112" spans="1:13" ht="12" thickTop="1" x14ac:dyDescent="0.2">
      <c r="A112" s="43" t="s">
        <v>22</v>
      </c>
      <c r="B112" s="55">
        <v>2007</v>
      </c>
      <c r="C112" s="55">
        <v>2007</v>
      </c>
      <c r="D112" s="55">
        <v>2007</v>
      </c>
      <c r="E112" s="55">
        <v>2007</v>
      </c>
      <c r="F112" s="55">
        <v>2007</v>
      </c>
      <c r="G112" s="55">
        <v>2007</v>
      </c>
      <c r="H112" s="55">
        <v>2007</v>
      </c>
      <c r="I112" s="55">
        <v>2007</v>
      </c>
      <c r="J112" s="55">
        <v>2007</v>
      </c>
      <c r="K112" s="55">
        <v>2007</v>
      </c>
      <c r="L112" s="55">
        <v>2007</v>
      </c>
      <c r="M112" s="55">
        <v>2007</v>
      </c>
    </row>
    <row r="113" spans="1:13" ht="12" thickBot="1" x14ac:dyDescent="0.25">
      <c r="A113" s="114" t="s">
        <v>23</v>
      </c>
      <c r="B113" s="120" t="s">
        <v>8</v>
      </c>
      <c r="C113" s="120" t="s">
        <v>9</v>
      </c>
      <c r="D113" s="120" t="s">
        <v>10</v>
      </c>
      <c r="E113" s="120" t="s">
        <v>11</v>
      </c>
      <c r="F113" s="120" t="s">
        <v>12</v>
      </c>
      <c r="G113" s="120" t="s">
        <v>13</v>
      </c>
      <c r="H113" s="120" t="s">
        <v>14</v>
      </c>
      <c r="I113" s="120" t="s">
        <v>15</v>
      </c>
      <c r="J113" s="120" t="s">
        <v>16</v>
      </c>
      <c r="K113" s="120" t="s">
        <v>17</v>
      </c>
      <c r="L113" s="120" t="s">
        <v>18</v>
      </c>
      <c r="M113" s="120" t="s">
        <v>19</v>
      </c>
    </row>
    <row r="114" spans="1:13" ht="12" thickTop="1" x14ac:dyDescent="0.2">
      <c r="A114" s="38" t="s">
        <v>24</v>
      </c>
      <c r="B114" s="121">
        <v>7177.9203200000002</v>
      </c>
      <c r="C114" s="121">
        <v>7218.0295700000006</v>
      </c>
      <c r="D114" s="121">
        <v>7266.7802999999994</v>
      </c>
      <c r="E114" s="121">
        <v>7311.4570700000004</v>
      </c>
      <c r="F114" s="121">
        <v>7359.4249900000004</v>
      </c>
      <c r="G114" s="121">
        <v>7402.33457</v>
      </c>
      <c r="H114" s="121">
        <v>7449.3065299999998</v>
      </c>
      <c r="I114" s="121">
        <v>7496.5175099999997</v>
      </c>
      <c r="J114" s="121">
        <v>7535.6897499999995</v>
      </c>
      <c r="K114" s="121">
        <v>7581.0004900000004</v>
      </c>
      <c r="L114" s="121">
        <v>7622.3799800000006</v>
      </c>
      <c r="M114" s="121">
        <v>7664.40553</v>
      </c>
    </row>
    <row r="115" spans="1:13" x14ac:dyDescent="0.2">
      <c r="A115" s="12"/>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0</v>
      </c>
      <c r="C124" s="16">
        <v>0</v>
      </c>
      <c r="D124" s="16">
        <v>0</v>
      </c>
      <c r="E124" s="16">
        <v>0</v>
      </c>
      <c r="F124" s="16">
        <v>0</v>
      </c>
      <c r="G124" s="16">
        <v>0</v>
      </c>
      <c r="H124" s="16">
        <v>0</v>
      </c>
      <c r="I124" s="16">
        <v>0</v>
      </c>
      <c r="J124" s="16">
        <v>0</v>
      </c>
      <c r="K124" s="16">
        <v>0</v>
      </c>
      <c r="L124" s="16">
        <v>0</v>
      </c>
      <c r="M124" s="16">
        <v>0</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7177.9203200000002</v>
      </c>
      <c r="C138" s="16">
        <v>7218.0295700000006</v>
      </c>
      <c r="D138" s="16">
        <v>7266.7802999999994</v>
      </c>
      <c r="E138" s="16">
        <v>7311.4570700000004</v>
      </c>
      <c r="F138" s="16">
        <v>7359.4249900000004</v>
      </c>
      <c r="G138" s="16">
        <v>7402.33457</v>
      </c>
      <c r="H138" s="16">
        <v>7449.3065299999998</v>
      </c>
      <c r="I138" s="16">
        <v>7496.5175099999997</v>
      </c>
      <c r="J138" s="16">
        <v>7535.6897499999995</v>
      </c>
      <c r="K138" s="16">
        <v>7581.0004900000004</v>
      </c>
      <c r="L138" s="16">
        <v>7622.3799800000006</v>
      </c>
      <c r="M138" s="16">
        <v>7664.40553</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v>299883121.06671</v>
      </c>
      <c r="C144" s="16">
        <v>310932875.14568996</v>
      </c>
      <c r="D144" s="16">
        <v>307000058.97694004</v>
      </c>
      <c r="E144" s="16">
        <v>299759873.85719997</v>
      </c>
      <c r="F144" s="16">
        <v>313086597.79797</v>
      </c>
      <c r="G144" s="16">
        <v>312741773.68194002</v>
      </c>
      <c r="H144" s="16">
        <v>310589342.13737005</v>
      </c>
      <c r="I144" s="16">
        <v>315881906.53583997</v>
      </c>
      <c r="J144" s="16">
        <v>318412684.41527998</v>
      </c>
      <c r="K144" s="16">
        <v>353363661.38343996</v>
      </c>
      <c r="L144" s="16">
        <v>355345629.1494</v>
      </c>
      <c r="M144" s="16">
        <v>360625004.59566003</v>
      </c>
    </row>
    <row r="145" spans="1:13" x14ac:dyDescent="0.2">
      <c r="A145" s="12"/>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82939059.105260015</v>
      </c>
      <c r="C147" s="16">
        <v>83675141.676410004</v>
      </c>
      <c r="D147" s="16">
        <v>69302704.409270003</v>
      </c>
      <c r="E147" s="16">
        <v>76130021.086860001</v>
      </c>
      <c r="F147" s="16">
        <v>80035439.621209994</v>
      </c>
      <c r="G147" s="16">
        <v>74530148.235649988</v>
      </c>
      <c r="H147" s="16">
        <v>75259261.446879998</v>
      </c>
      <c r="I147" s="16">
        <v>76010563.22191</v>
      </c>
      <c r="J147" s="16">
        <v>76549297.226219997</v>
      </c>
      <c r="K147" s="16">
        <v>77265146.116710007</v>
      </c>
      <c r="L147" s="16">
        <v>77922007.949679986</v>
      </c>
      <c r="M147" s="16">
        <v>78918398.850570008</v>
      </c>
    </row>
    <row r="148" spans="1:13" x14ac:dyDescent="0.2">
      <c r="A148" s="18" t="s">
        <v>0</v>
      </c>
      <c r="B148" s="16">
        <v>143714611.85453001</v>
      </c>
      <c r="C148" s="16">
        <v>149682349.33277002</v>
      </c>
      <c r="D148" s="16">
        <v>154050944.37022999</v>
      </c>
      <c r="E148" s="16">
        <v>138366507.25400001</v>
      </c>
      <c r="F148" s="16">
        <v>143236947.55544001</v>
      </c>
      <c r="G148" s="16">
        <v>146087203.85833001</v>
      </c>
      <c r="H148" s="16">
        <v>138519791.20732</v>
      </c>
      <c r="I148" s="16">
        <v>142275223.71570998</v>
      </c>
      <c r="J148" s="16">
        <v>143810282.64585</v>
      </c>
      <c r="K148" s="16">
        <v>150634795.13514</v>
      </c>
      <c r="L148" s="16">
        <v>152219399.39286</v>
      </c>
      <c r="M148" s="16">
        <v>158370099.64609998</v>
      </c>
    </row>
    <row r="149" spans="1:13" x14ac:dyDescent="0.2">
      <c r="A149" s="18" t="s">
        <v>39</v>
      </c>
      <c r="B149" s="16">
        <v>41724255.582620002</v>
      </c>
      <c r="C149" s="16">
        <v>41644032.988879994</v>
      </c>
      <c r="D149" s="16">
        <v>43314114.38171</v>
      </c>
      <c r="E149" s="16">
        <v>43691131.500080004</v>
      </c>
      <c r="F149" s="16">
        <v>50282909.919870004</v>
      </c>
      <c r="G149" s="16">
        <v>52070502.806100003</v>
      </c>
      <c r="H149" s="16">
        <v>54207741.589770004</v>
      </c>
      <c r="I149" s="16">
        <v>54162634.896230005</v>
      </c>
      <c r="J149" s="16">
        <v>54639270.599410005</v>
      </c>
      <c r="K149" s="16">
        <v>70416594.715489998</v>
      </c>
      <c r="L149" s="16">
        <v>69640883.688699991</v>
      </c>
      <c r="M149" s="16">
        <v>70444461.402400002</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13655252.025</v>
      </c>
      <c r="C151" s="16">
        <v>13549993.327030001</v>
      </c>
      <c r="D151" s="16">
        <v>13251024.97263</v>
      </c>
      <c r="E151" s="16">
        <v>13266822.333110001</v>
      </c>
      <c r="F151" s="16">
        <v>9397446.8619500007</v>
      </c>
      <c r="G151" s="16">
        <v>9293712.6486600004</v>
      </c>
      <c r="H151" s="16">
        <v>5836983.6993000004</v>
      </c>
      <c r="I151" s="16">
        <v>5967441.0491899997</v>
      </c>
      <c r="J151" s="16">
        <v>5656223.1277000001</v>
      </c>
      <c r="K151" s="16">
        <v>5431156.63215</v>
      </c>
      <c r="L151" s="16">
        <v>5607120.6304399995</v>
      </c>
      <c r="M151" s="16">
        <v>2742074.9399099997</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17849942.499299999</v>
      </c>
      <c r="C153" s="16">
        <v>22381357.820599999</v>
      </c>
      <c r="D153" s="16">
        <v>27081270.8431</v>
      </c>
      <c r="E153" s="16">
        <v>28305391.683150001</v>
      </c>
      <c r="F153" s="16">
        <v>30133853.839499999</v>
      </c>
      <c r="G153" s="16">
        <v>30760206.133200001</v>
      </c>
      <c r="H153" s="16">
        <v>36765564.1941</v>
      </c>
      <c r="I153" s="16">
        <v>37466043.652800001</v>
      </c>
      <c r="J153" s="16">
        <v>37757610.816100009</v>
      </c>
      <c r="K153" s="16">
        <v>49615968.783949994</v>
      </c>
      <c r="L153" s="16">
        <v>49956217.487719998</v>
      </c>
      <c r="M153" s="16">
        <v>50149969.756679997</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v>299890298.98702997</v>
      </c>
      <c r="C156" s="105">
        <v>310940093.17525995</v>
      </c>
      <c r="D156" s="105">
        <v>307007325.75724006</v>
      </c>
      <c r="E156" s="105">
        <v>299767185.31426996</v>
      </c>
      <c r="F156" s="105">
        <v>313093957.22296</v>
      </c>
      <c r="G156" s="105">
        <v>312749176.01651001</v>
      </c>
      <c r="H156" s="105">
        <v>310596791.44390005</v>
      </c>
      <c r="I156" s="105">
        <v>315889403.05334997</v>
      </c>
      <c r="J156" s="105">
        <v>318420220.10503</v>
      </c>
      <c r="K156" s="105">
        <v>353371242.38392997</v>
      </c>
      <c r="L156" s="105">
        <v>355353251.52938002</v>
      </c>
      <c r="M156" s="105">
        <v>360632669.00119001</v>
      </c>
    </row>
    <row r="157" spans="1:13" ht="12" thickBot="1" x14ac:dyDescent="0.25">
      <c r="A157" s="98" t="s">
        <v>64</v>
      </c>
      <c r="B157" s="107">
        <v>0.21855956839208235</v>
      </c>
      <c r="C157" s="107">
        <v>0.21986777642888944</v>
      </c>
      <c r="D157" s="107">
        <v>0.21431679277458068</v>
      </c>
      <c r="E157" s="107">
        <v>0.20884754870573363</v>
      </c>
      <c r="F157" s="107">
        <v>0.21269489573726036</v>
      </c>
      <c r="G157" s="107">
        <v>0.20889711243464223</v>
      </c>
      <c r="H157" s="107">
        <v>0.21172134523553662</v>
      </c>
      <c r="I157" s="107">
        <v>0.21203807340110545</v>
      </c>
      <c r="J157" s="107">
        <v>0.21161233138084515</v>
      </c>
      <c r="K157" s="107">
        <v>0.22974055254864595</v>
      </c>
      <c r="L157" s="107">
        <v>0.22758100881113499</v>
      </c>
      <c r="M157" s="107">
        <v>0.22947762029362295</v>
      </c>
    </row>
    <row r="158" spans="1:13" ht="12" thickTop="1" x14ac:dyDescent="0.2">
      <c r="A158" s="123" t="s">
        <v>71</v>
      </c>
      <c r="B158" s="17"/>
      <c r="C158" s="17"/>
      <c r="D158" s="17"/>
      <c r="E158" s="17"/>
      <c r="F158" s="17"/>
      <c r="G158" s="17"/>
      <c r="H158" s="17"/>
      <c r="I158" s="17"/>
      <c r="J158" s="17"/>
      <c r="K158" s="17"/>
      <c r="L158" s="17"/>
      <c r="M158" s="17"/>
    </row>
  </sheetData>
  <phoneticPr fontId="0" type="noConversion"/>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158"/>
  <sheetViews>
    <sheetView workbookViewId="0">
      <selection activeCell="B1" sqref="B1:D2"/>
    </sheetView>
  </sheetViews>
  <sheetFormatPr defaultRowHeight="11.25" x14ac:dyDescent="0.2"/>
  <cols>
    <col min="1" max="1" width="28" style="17" customWidth="1"/>
    <col min="2" max="13" width="14.28515625" style="16" bestFit="1" customWidth="1"/>
    <col min="14" max="16384" width="9.140625" style="17"/>
  </cols>
  <sheetData>
    <row r="1" spans="1:13" ht="26.25" x14ac:dyDescent="0.4">
      <c r="A1" s="31" t="s">
        <v>74</v>
      </c>
      <c r="B1" s="32" t="s">
        <v>72</v>
      </c>
      <c r="C1" s="33"/>
      <c r="D1" s="34"/>
      <c r="E1"/>
      <c r="F1"/>
      <c r="G1"/>
      <c r="H1"/>
      <c r="I1"/>
      <c r="J1"/>
      <c r="K1"/>
      <c r="L1"/>
      <c r="M1"/>
    </row>
    <row r="2" spans="1:13" ht="12.75" x14ac:dyDescent="0.2">
      <c r="A2" s="32"/>
      <c r="B2" s="33"/>
      <c r="C2" s="33"/>
      <c r="D2" s="34"/>
      <c r="E2"/>
      <c r="F2"/>
      <c r="G2"/>
      <c r="H2"/>
      <c r="I2"/>
      <c r="J2"/>
      <c r="K2"/>
      <c r="L2"/>
      <c r="M2"/>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row>
    <row r="10" spans="1:13" ht="13.5" thickBot="1" x14ac:dyDescent="0.25">
      <c r="A10" s="124" t="s">
        <v>2</v>
      </c>
      <c r="B10" s="17"/>
      <c r="C10" s="17"/>
      <c r="D10" s="17"/>
      <c r="E10" s="17"/>
      <c r="F10" s="17"/>
      <c r="G10" s="17"/>
      <c r="H10" s="17"/>
      <c r="I10" s="17"/>
      <c r="J10" s="17"/>
      <c r="K10" s="17"/>
      <c r="L10" s="17"/>
      <c r="M10" s="17"/>
    </row>
    <row r="11" spans="1:13" s="15" customFormat="1" x14ac:dyDescent="0.2">
      <c r="A11" s="43" t="s">
        <v>22</v>
      </c>
      <c r="B11" s="42">
        <v>2008</v>
      </c>
      <c r="C11" s="42">
        <v>2008</v>
      </c>
      <c r="D11" s="42">
        <v>2008</v>
      </c>
      <c r="E11" s="42">
        <v>2008</v>
      </c>
      <c r="F11" s="42">
        <v>2008</v>
      </c>
      <c r="G11" s="42">
        <v>2008</v>
      </c>
      <c r="H11" s="42">
        <v>2008</v>
      </c>
      <c r="I11" s="42">
        <v>2008</v>
      </c>
      <c r="J11" s="42">
        <v>2008</v>
      </c>
      <c r="K11" s="42">
        <v>2008</v>
      </c>
      <c r="L11" s="42">
        <v>2008</v>
      </c>
      <c r="M11" s="42">
        <v>2008</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v>28071056.156509429</v>
      </c>
      <c r="C13" s="16">
        <v>27611439.401179433</v>
      </c>
      <c r="D13" s="16">
        <v>27811436.884392396</v>
      </c>
      <c r="E13" s="16">
        <v>27446065.750005506</v>
      </c>
      <c r="F13" s="16">
        <v>27277632.017521936</v>
      </c>
      <c r="G13" s="16">
        <v>27176409.234761845</v>
      </c>
      <c r="H13" s="16">
        <f t="shared" ref="H13:M13" si="0">SUM(H15:H41)</f>
        <v>27272187.111548427</v>
      </c>
      <c r="I13" s="16">
        <f t="shared" si="0"/>
        <v>27602408.654273201</v>
      </c>
      <c r="J13" s="16">
        <f t="shared" si="0"/>
        <v>29110870.726903766</v>
      </c>
      <c r="K13" s="16">
        <f t="shared" si="0"/>
        <v>30205800.302228406</v>
      </c>
      <c r="L13" s="16">
        <f t="shared" si="0"/>
        <v>31477405.701607566</v>
      </c>
      <c r="M13" s="16">
        <f t="shared" si="0"/>
        <v>30693376.318637569</v>
      </c>
    </row>
    <row r="14" spans="1:13" x14ac:dyDescent="0.2">
      <c r="A14" s="12"/>
    </row>
    <row r="15" spans="1:13" x14ac:dyDescent="0.2">
      <c r="A15" s="18" t="s">
        <v>25</v>
      </c>
      <c r="B15" s="16">
        <v>33393.743869999998</v>
      </c>
      <c r="C15" s="16">
        <v>33563.708519999993</v>
      </c>
      <c r="D15" s="16">
        <v>30040.520639999999</v>
      </c>
      <c r="E15" s="16">
        <v>30215.948329999999</v>
      </c>
      <c r="F15" s="16">
        <v>30385.168080000003</v>
      </c>
      <c r="G15" s="16">
        <v>30568.031890000002</v>
      </c>
      <c r="H15" s="16">
        <v>30775.933219999999</v>
      </c>
      <c r="I15" s="16">
        <v>30974.063990000002</v>
      </c>
      <c r="J15" s="16">
        <v>27536.793790000003</v>
      </c>
      <c r="K15" s="16">
        <v>27740.314259999999</v>
      </c>
      <c r="L15" s="16">
        <v>27919.928969999997</v>
      </c>
      <c r="M15" s="16">
        <v>28116.67643</v>
      </c>
    </row>
    <row r="16" spans="1:13" x14ac:dyDescent="0.2">
      <c r="A16" s="18" t="s">
        <v>26</v>
      </c>
      <c r="B16" s="16">
        <v>7514606.8718099995</v>
      </c>
      <c r="C16" s="16">
        <v>7486540.7930599991</v>
      </c>
      <c r="D16" s="16">
        <v>7282704.3155299993</v>
      </c>
      <c r="E16" s="16">
        <v>7295162.6926099826</v>
      </c>
      <c r="F16" s="16">
        <v>7353267.286460001</v>
      </c>
      <c r="G16" s="16">
        <v>7384146.4553399999</v>
      </c>
      <c r="H16" s="16">
        <v>7439461.7572999988</v>
      </c>
      <c r="I16" s="16">
        <v>7388589.2141800001</v>
      </c>
      <c r="J16" s="16">
        <v>7333489.6225299984</v>
      </c>
      <c r="K16" s="16">
        <v>7333979.2929400001</v>
      </c>
      <c r="L16" s="16">
        <v>7315401.2660799995</v>
      </c>
      <c r="M16" s="16">
        <v>6776320.9206699999</v>
      </c>
    </row>
    <row r="17" spans="1:13" x14ac:dyDescent="0.2">
      <c r="A17" s="18" t="s">
        <v>27</v>
      </c>
      <c r="B17" s="16">
        <v>13943.835929999999</v>
      </c>
      <c r="C17" s="16">
        <v>14013.739669999999</v>
      </c>
      <c r="D17" s="16">
        <v>14088.77103</v>
      </c>
      <c r="E17" s="16">
        <v>14170.71089</v>
      </c>
      <c r="F17" s="16">
        <v>14251.243130000001</v>
      </c>
      <c r="G17" s="16">
        <v>14336.861429999999</v>
      </c>
      <c r="H17" s="16">
        <v>14435.307119999999</v>
      </c>
      <c r="I17" s="16">
        <v>14441.088390000001</v>
      </c>
      <c r="J17" s="16">
        <v>14539.798869999999</v>
      </c>
      <c r="K17" s="16">
        <v>14648.292650000001</v>
      </c>
      <c r="L17" s="16">
        <v>14743.245050000001</v>
      </c>
      <c r="M17" s="16">
        <v>14847.971509999999</v>
      </c>
    </row>
    <row r="18" spans="1:13" x14ac:dyDescent="0.2">
      <c r="A18" s="18" t="s">
        <v>65</v>
      </c>
      <c r="B18" s="16">
        <v>0</v>
      </c>
      <c r="C18" s="16">
        <v>0</v>
      </c>
      <c r="D18" s="16">
        <v>0</v>
      </c>
      <c r="E18" s="16">
        <v>0</v>
      </c>
      <c r="F18" s="16">
        <v>0</v>
      </c>
      <c r="G18" s="16">
        <v>0</v>
      </c>
      <c r="H18" s="16">
        <v>0</v>
      </c>
      <c r="I18" s="16">
        <v>0</v>
      </c>
      <c r="J18" s="16">
        <v>0</v>
      </c>
      <c r="K18" s="16">
        <v>0</v>
      </c>
      <c r="L18" s="16">
        <v>0</v>
      </c>
      <c r="M18" s="16">
        <v>0</v>
      </c>
    </row>
    <row r="19" spans="1:13" x14ac:dyDescent="0.2">
      <c r="A19" s="18" t="s">
        <v>28</v>
      </c>
      <c r="B19" s="16">
        <v>1444334.4918999998</v>
      </c>
      <c r="C19" s="16">
        <v>1374697.6708000002</v>
      </c>
      <c r="D19" s="16">
        <v>1421966.8256099997</v>
      </c>
      <c r="E19" s="16">
        <v>1365181.6551900001</v>
      </c>
      <c r="F19" s="16">
        <v>1312245.44407</v>
      </c>
      <c r="G19" s="16">
        <v>1275903.12668</v>
      </c>
      <c r="H19" s="16">
        <v>1249646.6889200001</v>
      </c>
      <c r="I19" s="16">
        <v>1297404.8494000002</v>
      </c>
      <c r="J19" s="16">
        <v>1512082.1317599998</v>
      </c>
      <c r="K19" s="16">
        <v>1662661.8946</v>
      </c>
      <c r="L19" s="16">
        <v>1824627.8579200001</v>
      </c>
      <c r="M19" s="16">
        <v>1818518.1014400003</v>
      </c>
    </row>
    <row r="20" spans="1:13" x14ac:dyDescent="0.2">
      <c r="A20" s="18" t="s">
        <v>29</v>
      </c>
      <c r="B20" s="16">
        <v>1158043.5911194289</v>
      </c>
      <c r="C20" s="16">
        <v>1128026.7658494292</v>
      </c>
      <c r="D20" s="16">
        <v>1087270.816732398</v>
      </c>
      <c r="E20" s="16">
        <v>1168358.4632855258</v>
      </c>
      <c r="F20" s="16">
        <v>1187978.9204719407</v>
      </c>
      <c r="G20" s="16">
        <v>1208532.3051818509</v>
      </c>
      <c r="H20" s="16">
        <v>1256615.8787084268</v>
      </c>
      <c r="I20" s="16">
        <v>1224978.0919132011</v>
      </c>
      <c r="J20" s="16">
        <v>1278429.624053763</v>
      </c>
      <c r="K20" s="16">
        <v>1366029.9987784033</v>
      </c>
      <c r="L20" s="16">
        <v>1423325.543897562</v>
      </c>
      <c r="M20" s="16">
        <v>1232631.3602475622</v>
      </c>
    </row>
    <row r="21" spans="1:13" x14ac:dyDescent="0.2">
      <c r="A21" s="18" t="s">
        <v>30</v>
      </c>
      <c r="B21" s="16">
        <v>3708827.5284600002</v>
      </c>
      <c r="C21" s="16">
        <v>3763685.1451900001</v>
      </c>
      <c r="D21" s="16">
        <v>3827216.3528700001</v>
      </c>
      <c r="E21" s="16">
        <v>3890068.8817699999</v>
      </c>
      <c r="F21" s="16">
        <v>3989637.5803100001</v>
      </c>
      <c r="G21" s="16">
        <v>4106521.6650799997</v>
      </c>
      <c r="H21" s="16">
        <v>4217319.2554899994</v>
      </c>
      <c r="I21" s="16">
        <v>4243468.1740600001</v>
      </c>
      <c r="J21" s="16">
        <v>4287787.4582799999</v>
      </c>
      <c r="K21" s="16">
        <v>4370470.4433800001</v>
      </c>
      <c r="L21" s="16">
        <v>4427568.5453900006</v>
      </c>
      <c r="M21" s="16">
        <v>4463636.1336700004</v>
      </c>
    </row>
    <row r="22" spans="1:13" x14ac:dyDescent="0.2">
      <c r="A22" s="18" t="s">
        <v>31</v>
      </c>
      <c r="B22" s="16">
        <v>3679630.8452499998</v>
      </c>
      <c r="C22" s="16">
        <v>3658099.5434300001</v>
      </c>
      <c r="D22" s="16">
        <v>3637554.5427800003</v>
      </c>
      <c r="E22" s="16">
        <v>3618365.1376199997</v>
      </c>
      <c r="F22" s="16">
        <v>3597660.6819799999</v>
      </c>
      <c r="G22" s="16">
        <v>3579051.6847700002</v>
      </c>
      <c r="H22" s="16">
        <v>3563785.7180500003</v>
      </c>
      <c r="I22" s="16">
        <v>3545915.1959600002</v>
      </c>
      <c r="J22" s="16">
        <v>3530253.0242799995</v>
      </c>
      <c r="K22" s="16">
        <v>3516346.7403099998</v>
      </c>
      <c r="L22" s="16">
        <v>3496171.1477700002</v>
      </c>
      <c r="M22" s="16">
        <v>3478802.7519900003</v>
      </c>
    </row>
    <row r="23" spans="1:13" x14ac:dyDescent="0.2">
      <c r="A23" s="18" t="s">
        <v>32</v>
      </c>
      <c r="B23" s="16">
        <v>662587.85950000002</v>
      </c>
      <c r="C23" s="16">
        <v>640351.34112</v>
      </c>
      <c r="D23" s="16">
        <v>615551.21358999994</v>
      </c>
      <c r="E23" s="16">
        <v>602232.93457999988</v>
      </c>
      <c r="F23" s="16">
        <v>581373.25147999998</v>
      </c>
      <c r="G23" s="16">
        <v>567063.52974000003</v>
      </c>
      <c r="H23" s="16">
        <v>559644.96585000004</v>
      </c>
      <c r="I23" s="16">
        <v>553560.96990999999</v>
      </c>
      <c r="J23" s="16">
        <v>717394.28758999996</v>
      </c>
      <c r="K23" s="16">
        <v>710171.65736000007</v>
      </c>
      <c r="L23" s="16">
        <v>711248.31829999993</v>
      </c>
      <c r="M23" s="16">
        <v>622692.42674999998</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230858.6765</v>
      </c>
      <c r="C26" s="16">
        <v>223739.70909000005</v>
      </c>
      <c r="D26" s="16">
        <v>200966.94063</v>
      </c>
      <c r="E26" s="16">
        <v>196453.80619999999</v>
      </c>
      <c r="F26" s="16">
        <v>192493.29897</v>
      </c>
      <c r="G26" s="16">
        <v>190763.51845000003</v>
      </c>
      <c r="H26" s="16">
        <v>190510.34714</v>
      </c>
      <c r="I26" s="16">
        <v>200877.26259</v>
      </c>
      <c r="J26" s="16">
        <v>199877.25062000001</v>
      </c>
      <c r="K26" s="16">
        <v>223354.36520000003</v>
      </c>
      <c r="L26" s="16">
        <v>248488.76014999999</v>
      </c>
      <c r="M26" s="16">
        <v>251526.04861000003</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7245547.2336100005</v>
      </c>
      <c r="C28" s="16">
        <v>6954052.7965600006</v>
      </c>
      <c r="D28" s="16">
        <v>7245229.7391399993</v>
      </c>
      <c r="E28" s="16">
        <v>6879748.5788900005</v>
      </c>
      <c r="F28" s="16">
        <v>6667452.6980799995</v>
      </c>
      <c r="G28" s="16">
        <v>6537105.5933099994</v>
      </c>
      <c r="H28" s="16">
        <v>6457099.5858900007</v>
      </c>
      <c r="I28" s="16">
        <v>6755712.4298999999</v>
      </c>
      <c r="J28" s="16">
        <v>7917328.5869799992</v>
      </c>
      <c r="K28" s="16">
        <v>8622652.2524100021</v>
      </c>
      <c r="L28" s="16">
        <v>9531492.9912500009</v>
      </c>
      <c r="M28" s="16">
        <v>9570344.3480900005</v>
      </c>
    </row>
    <row r="29" spans="1:13" x14ac:dyDescent="0.2">
      <c r="A29" s="18" t="s">
        <v>66</v>
      </c>
      <c r="B29" s="16">
        <v>207706.29173000003</v>
      </c>
      <c r="C29" s="16">
        <v>201195.69790999999</v>
      </c>
      <c r="D29" s="16">
        <v>211018.04044000001</v>
      </c>
      <c r="E29" s="16">
        <v>177801.49724</v>
      </c>
      <c r="F29" s="16">
        <v>174077.50863999999</v>
      </c>
      <c r="G29" s="16">
        <v>172409.11886000002</v>
      </c>
      <c r="H29" s="16">
        <v>172086.52994000001</v>
      </c>
      <c r="I29" s="16">
        <v>181473.16106000001</v>
      </c>
      <c r="J29" s="16">
        <v>213023.3645</v>
      </c>
      <c r="K29" s="16">
        <v>204197.72756999999</v>
      </c>
      <c r="L29" s="16">
        <v>227349.72531000001</v>
      </c>
      <c r="M29" s="16">
        <v>230049.15706</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1419774.15702</v>
      </c>
      <c r="C32" s="16">
        <v>1380013.60781</v>
      </c>
      <c r="D32" s="16">
        <v>1478734.0458000002</v>
      </c>
      <c r="E32" s="16">
        <v>1461533.4178699998</v>
      </c>
      <c r="F32" s="16">
        <v>1426920.2121600001</v>
      </c>
      <c r="G32" s="16">
        <v>1356333.5281</v>
      </c>
      <c r="H32" s="16">
        <v>1362639.2214800001</v>
      </c>
      <c r="I32" s="16">
        <v>1400826.0872599999</v>
      </c>
      <c r="J32" s="16">
        <v>1305113.18343</v>
      </c>
      <c r="K32" s="16">
        <v>1389101.23844</v>
      </c>
      <c r="L32" s="16">
        <v>1457798.6564800001</v>
      </c>
      <c r="M32" s="16">
        <v>1429462.47324</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45606.925560000003</v>
      </c>
      <c r="C35" s="16">
        <v>43659.182280000001</v>
      </c>
      <c r="D35" s="16">
        <v>45401.653920000004</v>
      </c>
      <c r="E35" s="16">
        <v>29059.479440000003</v>
      </c>
      <c r="F35" s="16">
        <v>28093.394700000001</v>
      </c>
      <c r="G35" s="16">
        <v>27475.813760000001</v>
      </c>
      <c r="H35" s="16">
        <v>27069.196820000001</v>
      </c>
      <c r="I35" s="16">
        <v>28265.274940000003</v>
      </c>
      <c r="J35" s="16">
        <v>33111.632299999997</v>
      </c>
      <c r="K35" s="16">
        <v>18214.996600000002</v>
      </c>
      <c r="L35" s="16">
        <v>20103.666420000001</v>
      </c>
      <c r="M35" s="16">
        <v>20151.689579999998</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706194.10424999986</v>
      </c>
      <c r="C37" s="16">
        <v>709799.69989000005</v>
      </c>
      <c r="D37" s="16">
        <v>713693.10568000004</v>
      </c>
      <c r="E37" s="16">
        <v>717712.54609000008</v>
      </c>
      <c r="F37" s="16">
        <v>721795.32899000007</v>
      </c>
      <c r="G37" s="16">
        <v>726198.00216999999</v>
      </c>
      <c r="H37" s="16">
        <v>731096.72562000004</v>
      </c>
      <c r="I37" s="16">
        <v>735922.79071999993</v>
      </c>
      <c r="J37" s="16">
        <v>740903.96791999997</v>
      </c>
      <c r="K37" s="16">
        <v>746231.08773000003</v>
      </c>
      <c r="L37" s="16">
        <v>751166.04862000002</v>
      </c>
      <c r="M37" s="16">
        <v>756276.25935000007</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0</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row>
    <row r="43" spans="1:13" x14ac:dyDescent="0.2">
      <c r="A43" s="18" t="s">
        <v>52</v>
      </c>
      <c r="B43" s="16">
        <v>1517417485.6970601</v>
      </c>
      <c r="C43" s="16">
        <v>1558492079.5851998</v>
      </c>
      <c r="D43" s="16">
        <v>1573307411.1708601</v>
      </c>
      <c r="E43" s="16">
        <v>1541539083.9048698</v>
      </c>
      <c r="F43" s="16">
        <v>1569578923.29563</v>
      </c>
      <c r="G43" s="16">
        <v>1633835492.2392802</v>
      </c>
      <c r="H43" s="16">
        <f t="shared" ref="H43:M43" si="1">SUM(H45:H53)</f>
        <v>1565842874.03843</v>
      </c>
      <c r="I43" s="16">
        <f t="shared" si="1"/>
        <v>1591143213.8666203</v>
      </c>
      <c r="J43" s="16">
        <f t="shared" si="1"/>
        <v>1597309965.6476405</v>
      </c>
      <c r="K43" s="16">
        <f t="shared" si="1"/>
        <v>1600978099.8646202</v>
      </c>
      <c r="L43" s="16">
        <f t="shared" si="1"/>
        <v>1618942823.5694902</v>
      </c>
      <c r="M43" s="16">
        <f t="shared" si="1"/>
        <v>1721253395.3280296</v>
      </c>
    </row>
    <row r="44" spans="1:13" x14ac:dyDescent="0.2">
      <c r="A44" s="12"/>
    </row>
    <row r="45" spans="1:13" x14ac:dyDescent="0.2">
      <c r="A45" s="18" t="s">
        <v>53</v>
      </c>
      <c r="B45" s="16">
        <v>304.05184000000003</v>
      </c>
      <c r="C45" s="16">
        <v>304.25135</v>
      </c>
      <c r="D45" s="16">
        <v>304.45445000000001</v>
      </c>
      <c r="E45" s="16">
        <v>304.66715999999997</v>
      </c>
      <c r="F45" s="16">
        <v>304.92146000000002</v>
      </c>
      <c r="G45" s="16">
        <v>305.35548999999997</v>
      </c>
      <c r="H45" s="16">
        <v>305.86225000000002</v>
      </c>
      <c r="I45" s="16">
        <v>306.45445000000001</v>
      </c>
      <c r="J45" s="16">
        <v>307.07216</v>
      </c>
      <c r="K45" s="16">
        <v>307.67890999999997</v>
      </c>
      <c r="L45" s="16">
        <v>308.27249</v>
      </c>
      <c r="M45" s="16">
        <v>308.80859999999996</v>
      </c>
    </row>
    <row r="46" spans="1:13" x14ac:dyDescent="0.2">
      <c r="A46" s="18" t="s">
        <v>1</v>
      </c>
      <c r="B46" s="16">
        <v>505740063.26586992</v>
      </c>
      <c r="C46" s="16">
        <v>515380374.30443001</v>
      </c>
      <c r="D46" s="16">
        <v>508961687.90281999</v>
      </c>
      <c r="E46" s="16">
        <v>527080662.28531998</v>
      </c>
      <c r="F46" s="16">
        <v>537795245.35152006</v>
      </c>
      <c r="G46" s="16">
        <v>547307153.28144002</v>
      </c>
      <c r="H46" s="16">
        <v>562330618.59857011</v>
      </c>
      <c r="I46" s="16">
        <v>572950139.87631011</v>
      </c>
      <c r="J46" s="16">
        <v>560574296.69487011</v>
      </c>
      <c r="K46" s="16">
        <v>580070738.53254008</v>
      </c>
      <c r="L46" s="16">
        <v>592787708.13802004</v>
      </c>
      <c r="M46" s="16">
        <v>636383807.87466002</v>
      </c>
    </row>
    <row r="47" spans="1:13" x14ac:dyDescent="0.2">
      <c r="A47" s="18" t="s">
        <v>0</v>
      </c>
      <c r="B47" s="16">
        <v>433832785.37079006</v>
      </c>
      <c r="C47" s="16">
        <v>452356457.05215997</v>
      </c>
      <c r="D47" s="16">
        <v>460623382.29724002</v>
      </c>
      <c r="E47" s="16">
        <v>411443556.68285996</v>
      </c>
      <c r="F47" s="16">
        <v>422069670.17993999</v>
      </c>
      <c r="G47" s="16">
        <v>439322262.79945993</v>
      </c>
      <c r="H47" s="16">
        <v>352306686.89234</v>
      </c>
      <c r="I47" s="16">
        <v>359245034.67818999</v>
      </c>
      <c r="J47" s="16">
        <v>366893411.5995</v>
      </c>
      <c r="K47" s="16">
        <v>340443721.95052004</v>
      </c>
      <c r="L47" s="16">
        <v>347072430.91974998</v>
      </c>
      <c r="M47" s="16">
        <v>370105609.07529998</v>
      </c>
    </row>
    <row r="48" spans="1:13" x14ac:dyDescent="0.2">
      <c r="A48" s="18" t="s">
        <v>39</v>
      </c>
      <c r="B48" s="16">
        <v>331757092.40113008</v>
      </c>
      <c r="C48" s="16">
        <v>337777288.18023998</v>
      </c>
      <c r="D48" s="16">
        <v>346218340.65954006</v>
      </c>
      <c r="E48" s="16">
        <v>353147489.93449998</v>
      </c>
      <c r="F48" s="16">
        <v>354433828.96032</v>
      </c>
      <c r="G48" s="16">
        <v>380871109.21438003</v>
      </c>
      <c r="H48" s="16">
        <v>388741973.04361999</v>
      </c>
      <c r="I48" s="16">
        <v>389141397.19674003</v>
      </c>
      <c r="J48" s="16">
        <v>393581466.20808995</v>
      </c>
      <c r="K48" s="16">
        <v>397958031.20691001</v>
      </c>
      <c r="L48" s="16">
        <v>393937361.58518994</v>
      </c>
      <c r="M48" s="16">
        <v>414602701.32481992</v>
      </c>
    </row>
    <row r="49" spans="1:13" x14ac:dyDescent="0.2">
      <c r="A49" s="18" t="s">
        <v>54</v>
      </c>
      <c r="B49" s="16">
        <v>66600940.790099993</v>
      </c>
      <c r="C49" s="16">
        <v>67453960.933709994</v>
      </c>
      <c r="D49" s="16">
        <v>68206369.74262999</v>
      </c>
      <c r="E49" s="16">
        <v>56461351.049510002</v>
      </c>
      <c r="F49" s="16">
        <v>57782452.211299993</v>
      </c>
      <c r="G49" s="16">
        <v>59387591.081320003</v>
      </c>
      <c r="H49" s="16">
        <v>58911970.457840003</v>
      </c>
      <c r="I49" s="16">
        <v>58694993.954049997</v>
      </c>
      <c r="J49" s="16">
        <v>59083262.869970001</v>
      </c>
      <c r="K49" s="16">
        <v>59654593.227919996</v>
      </c>
      <c r="L49" s="16">
        <v>60350430.86135</v>
      </c>
      <c r="M49" s="16">
        <v>60743266.42182</v>
      </c>
    </row>
    <row r="50" spans="1:13" x14ac:dyDescent="0.2">
      <c r="A50" s="18" t="s">
        <v>55</v>
      </c>
      <c r="B50" s="16">
        <v>3798176.7220600001</v>
      </c>
      <c r="C50" s="16">
        <v>1012495.0401699999</v>
      </c>
      <c r="D50" s="16">
        <v>1066364.2762799999</v>
      </c>
      <c r="E50" s="16">
        <v>1044197.02064</v>
      </c>
      <c r="F50" s="16">
        <v>1024861.65616</v>
      </c>
      <c r="G50" s="16">
        <v>1017004.3880700001</v>
      </c>
      <c r="H50" s="16">
        <v>0</v>
      </c>
      <c r="I50" s="16">
        <v>0</v>
      </c>
      <c r="J50" s="16">
        <v>0</v>
      </c>
      <c r="K50" s="16">
        <v>0</v>
      </c>
      <c r="L50" s="16">
        <v>0</v>
      </c>
      <c r="M50" s="16">
        <v>0</v>
      </c>
    </row>
    <row r="51" spans="1:13"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175688123.09526998</v>
      </c>
      <c r="C52" s="16">
        <v>184511199.82314</v>
      </c>
      <c r="D52" s="16">
        <v>188230961.83790001</v>
      </c>
      <c r="E52" s="16">
        <v>192361522.26488</v>
      </c>
      <c r="F52" s="16">
        <v>196472560.01492998</v>
      </c>
      <c r="G52" s="16">
        <v>205930066.11912</v>
      </c>
      <c r="H52" s="16">
        <v>203551319.18381</v>
      </c>
      <c r="I52" s="16">
        <v>211111341.70688</v>
      </c>
      <c r="J52" s="16">
        <v>217177221.20305005</v>
      </c>
      <c r="K52" s="16">
        <v>222850707.26782</v>
      </c>
      <c r="L52" s="16">
        <v>224794583.79269001</v>
      </c>
      <c r="M52" s="16">
        <v>239417701.82283002</v>
      </c>
    </row>
    <row r="53" spans="1:13"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v>1545488541.8535695</v>
      </c>
      <c r="C55" s="105">
        <v>1586103518.9863791</v>
      </c>
      <c r="D55" s="105">
        <v>1601118848.0552526</v>
      </c>
      <c r="E55" s="105">
        <v>1568985149.6548753</v>
      </c>
      <c r="F55" s="105">
        <v>1596856555.3131518</v>
      </c>
      <c r="G55" s="105">
        <v>1661011901.4740422</v>
      </c>
      <c r="H55" s="105">
        <f t="shared" ref="H55:M55" si="2">H43+H13</f>
        <v>1593115061.1499784</v>
      </c>
      <c r="I55" s="105">
        <f t="shared" si="2"/>
        <v>1618745622.5208936</v>
      </c>
      <c r="J55" s="105">
        <f t="shared" si="2"/>
        <v>1626420836.3745441</v>
      </c>
      <c r="K55" s="105">
        <f t="shared" si="2"/>
        <v>1631183900.1668487</v>
      </c>
      <c r="L55" s="105">
        <f t="shared" si="2"/>
        <v>1650420229.2710977</v>
      </c>
      <c r="M55" s="105">
        <f t="shared" si="2"/>
        <v>1751946771.6466672</v>
      </c>
    </row>
    <row r="56" spans="1:13" ht="12" thickBot="1" x14ac:dyDescent="0.25">
      <c r="A56" s="96" t="s">
        <v>63</v>
      </c>
      <c r="B56" s="106">
        <v>0.76965842581635968</v>
      </c>
      <c r="C56" s="106">
        <v>0.77421840112740758</v>
      </c>
      <c r="D56" s="106">
        <v>0.77204278216426647</v>
      </c>
      <c r="E56" s="106">
        <v>0.76788719824315244</v>
      </c>
      <c r="F56" s="106">
        <v>0.76854602421674645</v>
      </c>
      <c r="G56" s="106">
        <v>0.74337980148546723</v>
      </c>
      <c r="H56" s="106">
        <f t="shared" ref="H56:M56" si="3">H106/H55</f>
        <v>0.74829872208006809</v>
      </c>
      <c r="I56" s="106">
        <f t="shared" si="3"/>
        <v>0.75002575267118754</v>
      </c>
      <c r="J56" s="106">
        <f t="shared" si="3"/>
        <v>0.74881440639001373</v>
      </c>
      <c r="K56" s="106">
        <f t="shared" si="3"/>
        <v>0.7472212102196728</v>
      </c>
      <c r="L56" s="106">
        <f t="shared" si="3"/>
        <v>0.7489914088244175</v>
      </c>
      <c r="M56" s="106">
        <f t="shared" si="3"/>
        <v>0.71648823241740389</v>
      </c>
    </row>
    <row r="57" spans="1:13" ht="12" thickBot="1" x14ac:dyDescent="0.25">
      <c r="A57" s="98" t="s">
        <v>64</v>
      </c>
      <c r="B57" s="107">
        <v>0.23034157418364024</v>
      </c>
      <c r="C57" s="107">
        <v>0.22578159887259244</v>
      </c>
      <c r="D57" s="107">
        <v>0.22795721783573356</v>
      </c>
      <c r="E57" s="107">
        <v>0.2321128017568477</v>
      </c>
      <c r="F57" s="107">
        <v>0.23145397578325358</v>
      </c>
      <c r="G57" s="107">
        <v>0.2566201985145326</v>
      </c>
      <c r="H57" s="107">
        <f t="shared" ref="H57:M57" si="4">H156/H55</f>
        <v>0.25170127791993185</v>
      </c>
      <c r="I57" s="107">
        <f t="shared" si="4"/>
        <v>0.24997424732881224</v>
      </c>
      <c r="J57" s="107">
        <f t="shared" si="4"/>
        <v>0.2511855936099861</v>
      </c>
      <c r="K57" s="107">
        <f t="shared" si="4"/>
        <v>0.25277878978032714</v>
      </c>
      <c r="L57" s="107">
        <f t="shared" si="4"/>
        <v>0.25100859117558244</v>
      </c>
      <c r="M57" s="107">
        <f t="shared" si="4"/>
        <v>0.28351176758259639</v>
      </c>
    </row>
    <row r="58" spans="1:13" ht="12" thickTop="1" x14ac:dyDescent="0.2">
      <c r="A58" s="123" t="s">
        <v>71</v>
      </c>
      <c r="B58" s="17"/>
      <c r="C58" s="17"/>
      <c r="D58" s="17"/>
      <c r="E58" s="17"/>
      <c r="F58" s="17"/>
      <c r="G58" s="17"/>
      <c r="H58" s="17"/>
      <c r="I58" s="17"/>
      <c r="J58" s="17"/>
      <c r="K58" s="17"/>
      <c r="L58" s="17"/>
      <c r="M58" s="17"/>
    </row>
    <row r="61" spans="1:13" ht="13.5" thickBot="1" x14ac:dyDescent="0.25">
      <c r="A61" s="125" t="s">
        <v>3</v>
      </c>
      <c r="B61" s="17"/>
      <c r="C61" s="17"/>
      <c r="D61" s="17"/>
      <c r="E61" s="17"/>
      <c r="F61" s="17"/>
      <c r="G61" s="17"/>
      <c r="H61" s="17"/>
      <c r="I61" s="17"/>
      <c r="J61" s="17"/>
      <c r="K61" s="17"/>
      <c r="L61" s="17"/>
      <c r="M61" s="17"/>
    </row>
    <row r="62" spans="1:13" ht="12" thickTop="1" x14ac:dyDescent="0.2">
      <c r="A62" s="43" t="s">
        <v>22</v>
      </c>
      <c r="B62" s="55">
        <v>2008</v>
      </c>
      <c r="C62" s="55">
        <v>2008</v>
      </c>
      <c r="D62" s="55">
        <v>2008</v>
      </c>
      <c r="E62" s="55">
        <v>2008</v>
      </c>
      <c r="F62" s="55">
        <v>2008</v>
      </c>
      <c r="G62" s="55">
        <v>2008</v>
      </c>
      <c r="H62" s="55">
        <f t="shared" ref="H62:L63" si="5">H11</f>
        <v>2008</v>
      </c>
      <c r="I62" s="55">
        <f t="shared" si="5"/>
        <v>2008</v>
      </c>
      <c r="J62" s="55">
        <f t="shared" si="5"/>
        <v>2008</v>
      </c>
      <c r="K62" s="55">
        <f t="shared" si="5"/>
        <v>2008</v>
      </c>
      <c r="L62" s="55">
        <f t="shared" si="5"/>
        <v>2008</v>
      </c>
      <c r="M62" s="55">
        <f>M11</f>
        <v>2008</v>
      </c>
    </row>
    <row r="63" spans="1:13" ht="12" thickBot="1" x14ac:dyDescent="0.25">
      <c r="A63" s="114" t="s">
        <v>23</v>
      </c>
      <c r="B63" s="122" t="s">
        <v>8</v>
      </c>
      <c r="C63" s="122" t="s">
        <v>9</v>
      </c>
      <c r="D63" s="122" t="s">
        <v>10</v>
      </c>
      <c r="E63" s="122" t="s">
        <v>11</v>
      </c>
      <c r="F63" s="122" t="s">
        <v>12</v>
      </c>
      <c r="G63" s="122" t="s">
        <v>13</v>
      </c>
      <c r="H63" s="122" t="str">
        <f t="shared" si="5"/>
        <v>JULHO</v>
      </c>
      <c r="I63" s="122" t="str">
        <f t="shared" si="5"/>
        <v>AGOSTO</v>
      </c>
      <c r="J63" s="122" t="str">
        <f t="shared" si="5"/>
        <v>SETEMBRO</v>
      </c>
      <c r="K63" s="122" t="str">
        <f t="shared" si="5"/>
        <v>OUTUBRO</v>
      </c>
      <c r="L63" s="122" t="str">
        <f t="shared" si="5"/>
        <v>NOVEMBRO</v>
      </c>
      <c r="M63" s="122" t="str">
        <f>M12</f>
        <v>DEZEMBRO</v>
      </c>
    </row>
    <row r="64" spans="1:13" ht="12" thickTop="1" x14ac:dyDescent="0.2">
      <c r="A64" s="38" t="s">
        <v>24</v>
      </c>
      <c r="B64" s="16">
        <v>28063346.686699431</v>
      </c>
      <c r="C64" s="16">
        <v>27603690.530599434</v>
      </c>
      <c r="D64" s="16">
        <v>27803647.059372395</v>
      </c>
      <c r="E64" s="16">
        <v>27438230.580175508</v>
      </c>
      <c r="F64" s="16">
        <v>27269752.876551934</v>
      </c>
      <c r="G64" s="16">
        <v>27168482.650921844</v>
      </c>
      <c r="H64" s="16">
        <f t="shared" ref="H64:M64" si="6">SUM(H66:H92)</f>
        <v>27264206.727218427</v>
      </c>
      <c r="I64" s="16">
        <f t="shared" si="6"/>
        <v>27594376.7518632</v>
      </c>
      <c r="J64" s="16">
        <f t="shared" si="6"/>
        <v>29102783.839743763</v>
      </c>
      <c r="K64" s="16">
        <f t="shared" si="6"/>
        <v>30197653.719668403</v>
      </c>
      <c r="L64" s="16">
        <f t="shared" si="6"/>
        <v>31469206.202037565</v>
      </c>
      <c r="M64" s="16">
        <f t="shared" si="6"/>
        <v>30685119.216827568</v>
      </c>
    </row>
    <row r="65" spans="1:13" x14ac:dyDescent="0.2">
      <c r="A65" s="12"/>
    </row>
    <row r="66" spans="1:13" x14ac:dyDescent="0.2">
      <c r="A66" s="18" t="s">
        <v>25</v>
      </c>
      <c r="B66" s="16">
        <v>33393.743869999998</v>
      </c>
      <c r="C66" s="16">
        <v>33563.708519999993</v>
      </c>
      <c r="D66" s="16">
        <v>30040.520639999999</v>
      </c>
      <c r="E66" s="16">
        <v>30215.948329999999</v>
      </c>
      <c r="F66" s="16">
        <v>30385.168080000003</v>
      </c>
      <c r="G66" s="16">
        <v>30568.031890000002</v>
      </c>
      <c r="H66" s="16">
        <v>30775.933219999999</v>
      </c>
      <c r="I66" s="16">
        <v>30974.063990000002</v>
      </c>
      <c r="J66" s="16">
        <v>27536.793790000003</v>
      </c>
      <c r="K66" s="16">
        <v>27740.314259999999</v>
      </c>
      <c r="L66" s="16">
        <v>27919.928969999997</v>
      </c>
      <c r="M66" s="16">
        <v>28116.67643</v>
      </c>
    </row>
    <row r="67" spans="1:13" x14ac:dyDescent="0.2">
      <c r="A67" s="18" t="s">
        <v>26</v>
      </c>
      <c r="B67" s="16">
        <v>7514606.8718099995</v>
      </c>
      <c r="C67" s="16">
        <v>7486540.7930599991</v>
      </c>
      <c r="D67" s="16">
        <v>7282704.3155299993</v>
      </c>
      <c r="E67" s="16">
        <v>7295162.6926099826</v>
      </c>
      <c r="F67" s="16">
        <v>7353267.286460001</v>
      </c>
      <c r="G67" s="16">
        <v>7384146.4553399999</v>
      </c>
      <c r="H67" s="16">
        <v>7439461.7572999988</v>
      </c>
      <c r="I67" s="16">
        <v>7388589.2141800001</v>
      </c>
      <c r="J67" s="16">
        <v>7333489.6225299984</v>
      </c>
      <c r="K67" s="16">
        <v>7333979.2929400001</v>
      </c>
      <c r="L67" s="16">
        <v>7315401.2660799995</v>
      </c>
      <c r="M67" s="16">
        <v>6776320.9206699999</v>
      </c>
    </row>
    <row r="68" spans="1:13" x14ac:dyDescent="0.2">
      <c r="A68" s="18" t="s">
        <v>27</v>
      </c>
      <c r="B68" s="16">
        <v>13943.835929999999</v>
      </c>
      <c r="C68" s="16">
        <v>14013.739669999999</v>
      </c>
      <c r="D68" s="16">
        <v>14088.77103</v>
      </c>
      <c r="E68" s="16">
        <v>14170.71089</v>
      </c>
      <c r="F68" s="16">
        <v>14251.243130000001</v>
      </c>
      <c r="G68" s="16">
        <v>14336.861429999999</v>
      </c>
      <c r="H68" s="16">
        <v>14435.307119999999</v>
      </c>
      <c r="I68" s="16">
        <v>14441.088390000001</v>
      </c>
      <c r="J68" s="16">
        <v>14539.798869999999</v>
      </c>
      <c r="K68" s="16">
        <v>14648.292650000001</v>
      </c>
      <c r="L68" s="16">
        <v>14743.245050000001</v>
      </c>
      <c r="M68" s="16">
        <v>14847.971509999999</v>
      </c>
    </row>
    <row r="69" spans="1:13" x14ac:dyDescent="0.2">
      <c r="A69" s="18" t="s">
        <v>65</v>
      </c>
      <c r="B69" s="16">
        <v>0</v>
      </c>
      <c r="C69" s="16">
        <v>0</v>
      </c>
      <c r="D69" s="16">
        <v>0</v>
      </c>
      <c r="E69" s="16">
        <v>0</v>
      </c>
      <c r="F69" s="16">
        <v>0</v>
      </c>
      <c r="G69" s="16">
        <v>0</v>
      </c>
      <c r="H69" s="16">
        <v>0</v>
      </c>
      <c r="I69" s="16">
        <v>0</v>
      </c>
      <c r="J69" s="16">
        <v>0</v>
      </c>
      <c r="K69" s="16">
        <v>0</v>
      </c>
      <c r="L69" s="16">
        <v>0</v>
      </c>
      <c r="M69" s="16">
        <v>0</v>
      </c>
    </row>
    <row r="70" spans="1:13" x14ac:dyDescent="0.2">
      <c r="A70" s="18" t="s">
        <v>28</v>
      </c>
      <c r="B70" s="16">
        <v>1444334.4918999998</v>
      </c>
      <c r="C70" s="16">
        <v>1374697.6708000002</v>
      </c>
      <c r="D70" s="16">
        <v>1421966.8256099997</v>
      </c>
      <c r="E70" s="16">
        <v>1365181.6551900001</v>
      </c>
      <c r="F70" s="16">
        <v>1312245.44407</v>
      </c>
      <c r="G70" s="16">
        <v>1275903.12668</v>
      </c>
      <c r="H70" s="16">
        <v>1249646.6889200001</v>
      </c>
      <c r="I70" s="16">
        <v>1297404.8494000002</v>
      </c>
      <c r="J70" s="16">
        <v>1512082.1317599998</v>
      </c>
      <c r="K70" s="16">
        <v>1662661.8946</v>
      </c>
      <c r="L70" s="16">
        <v>1824627.8579200001</v>
      </c>
      <c r="M70" s="16">
        <v>1818518.1014400003</v>
      </c>
    </row>
    <row r="71" spans="1:13" x14ac:dyDescent="0.2">
      <c r="A71" s="18" t="s">
        <v>29</v>
      </c>
      <c r="B71" s="16">
        <v>1158043.5911194289</v>
      </c>
      <c r="C71" s="16">
        <v>1128026.7658494292</v>
      </c>
      <c r="D71" s="16">
        <v>1087270.816732398</v>
      </c>
      <c r="E71" s="16">
        <v>1168358.4632855258</v>
      </c>
      <c r="F71" s="16">
        <v>1187978.9204719407</v>
      </c>
      <c r="G71" s="16">
        <v>1208532.3051818509</v>
      </c>
      <c r="H71" s="16">
        <v>1256615.8787084268</v>
      </c>
      <c r="I71" s="16">
        <v>1224978.0919132011</v>
      </c>
      <c r="J71" s="16">
        <v>1278429.624053763</v>
      </c>
      <c r="K71" s="16">
        <v>1366029.9987784033</v>
      </c>
      <c r="L71" s="16">
        <v>1423325.543897562</v>
      </c>
      <c r="M71" s="16">
        <v>1232631.3602475622</v>
      </c>
    </row>
    <row r="72" spans="1:13" x14ac:dyDescent="0.2">
      <c r="A72" s="18" t="s">
        <v>30</v>
      </c>
      <c r="B72" s="16">
        <v>3708827.5284600002</v>
      </c>
      <c r="C72" s="16">
        <v>3763685.1451900001</v>
      </c>
      <c r="D72" s="16">
        <v>3827216.3528700001</v>
      </c>
      <c r="E72" s="16">
        <v>3890068.8817699999</v>
      </c>
      <c r="F72" s="16">
        <v>3989637.5803100001</v>
      </c>
      <c r="G72" s="16">
        <v>4106521.6650799997</v>
      </c>
      <c r="H72" s="16">
        <v>4217319.2554899994</v>
      </c>
      <c r="I72" s="16">
        <v>4243468.1740600001</v>
      </c>
      <c r="J72" s="16">
        <v>4287787.4582799999</v>
      </c>
      <c r="K72" s="16">
        <v>4370470.4433800001</v>
      </c>
      <c r="L72" s="16">
        <v>4427568.5453900006</v>
      </c>
      <c r="M72" s="16">
        <v>4463636.1336700004</v>
      </c>
    </row>
    <row r="73" spans="1:13" x14ac:dyDescent="0.2">
      <c r="A73" s="18" t="s">
        <v>31</v>
      </c>
      <c r="B73" s="16">
        <v>3679630.8452499998</v>
      </c>
      <c r="C73" s="16">
        <v>3658099.5434300001</v>
      </c>
      <c r="D73" s="16">
        <v>3637554.5427800003</v>
      </c>
      <c r="E73" s="16">
        <v>3618365.1376199997</v>
      </c>
      <c r="F73" s="16">
        <v>3597660.6819799999</v>
      </c>
      <c r="G73" s="16">
        <v>3579051.6847700002</v>
      </c>
      <c r="H73" s="16">
        <v>3563785.7180500003</v>
      </c>
      <c r="I73" s="16">
        <v>3545915.1959600002</v>
      </c>
      <c r="J73" s="16">
        <v>3530253.0242799995</v>
      </c>
      <c r="K73" s="16">
        <v>3516346.7403099998</v>
      </c>
      <c r="L73" s="16">
        <v>3496171.1477700002</v>
      </c>
      <c r="M73" s="16">
        <v>3478802.7519900003</v>
      </c>
    </row>
    <row r="74" spans="1:13" x14ac:dyDescent="0.2">
      <c r="A74" s="18" t="s">
        <v>32</v>
      </c>
      <c r="B74" s="16">
        <v>662587.85950000002</v>
      </c>
      <c r="C74" s="16">
        <v>640351.34112</v>
      </c>
      <c r="D74" s="16">
        <v>615551.21358999994</v>
      </c>
      <c r="E74" s="16">
        <v>602232.93457999988</v>
      </c>
      <c r="F74" s="16">
        <v>581373.25147999998</v>
      </c>
      <c r="G74" s="16">
        <v>567063.52974000003</v>
      </c>
      <c r="H74" s="16">
        <v>559644.96585000004</v>
      </c>
      <c r="I74" s="16">
        <v>553560.96990999999</v>
      </c>
      <c r="J74" s="16">
        <v>717394.28758999996</v>
      </c>
      <c r="K74" s="16">
        <v>710171.65736000007</v>
      </c>
      <c r="L74" s="16">
        <v>711248.31829999993</v>
      </c>
      <c r="M74" s="16">
        <v>622692.42674999998</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230858.6765</v>
      </c>
      <c r="C77" s="16">
        <v>223739.70909000005</v>
      </c>
      <c r="D77" s="16">
        <v>200966.94063</v>
      </c>
      <c r="E77" s="16">
        <v>196453.80619999999</v>
      </c>
      <c r="F77" s="16">
        <v>192493.29897</v>
      </c>
      <c r="G77" s="16">
        <v>190763.51845000003</v>
      </c>
      <c r="H77" s="16">
        <v>190510.34714</v>
      </c>
      <c r="I77" s="16">
        <v>200877.26259</v>
      </c>
      <c r="J77" s="16">
        <v>199877.25062000001</v>
      </c>
      <c r="K77" s="16">
        <v>223354.36520000003</v>
      </c>
      <c r="L77" s="16">
        <v>248488.76014999999</v>
      </c>
      <c r="M77" s="16">
        <v>251526.04861000003</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7245547.2336100005</v>
      </c>
      <c r="C79" s="16">
        <v>6954052.7965600006</v>
      </c>
      <c r="D79" s="16">
        <v>7245229.7391399993</v>
      </c>
      <c r="E79" s="16">
        <v>6879748.5788900005</v>
      </c>
      <c r="F79" s="16">
        <v>6667452.6980799995</v>
      </c>
      <c r="G79" s="16">
        <v>6537105.5933099994</v>
      </c>
      <c r="H79" s="16">
        <v>6457099.5858900007</v>
      </c>
      <c r="I79" s="16">
        <v>6755712.4298999999</v>
      </c>
      <c r="J79" s="16">
        <v>7917328.5869799992</v>
      </c>
      <c r="K79" s="16">
        <v>8622652.2524100021</v>
      </c>
      <c r="L79" s="16">
        <v>9531492.9912500009</v>
      </c>
      <c r="M79" s="16">
        <v>9570344.3480900005</v>
      </c>
    </row>
    <row r="80" spans="1:13" x14ac:dyDescent="0.2">
      <c r="A80" s="18" t="s">
        <v>66</v>
      </c>
      <c r="B80" s="16">
        <v>207706.29173000003</v>
      </c>
      <c r="C80" s="16">
        <v>201195.69790999999</v>
      </c>
      <c r="D80" s="16">
        <v>211018.04044000001</v>
      </c>
      <c r="E80" s="16">
        <v>177801.49724</v>
      </c>
      <c r="F80" s="16">
        <v>174077.50863999999</v>
      </c>
      <c r="G80" s="16">
        <v>172409.11886000002</v>
      </c>
      <c r="H80" s="16">
        <v>172086.52994000001</v>
      </c>
      <c r="I80" s="16">
        <v>181473.16106000001</v>
      </c>
      <c r="J80" s="16">
        <v>213023.3645</v>
      </c>
      <c r="K80" s="16">
        <v>204197.72756999999</v>
      </c>
      <c r="L80" s="16">
        <v>227349.72531000001</v>
      </c>
      <c r="M80" s="16">
        <v>230049.15706</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1419774.15702</v>
      </c>
      <c r="C83" s="16">
        <v>1380013.60781</v>
      </c>
      <c r="D83" s="16">
        <v>1478734.0458000002</v>
      </c>
      <c r="E83" s="16">
        <v>1461533.4178699998</v>
      </c>
      <c r="F83" s="16">
        <v>1426920.2121600001</v>
      </c>
      <c r="G83" s="16">
        <v>1356333.5281</v>
      </c>
      <c r="H83" s="16">
        <v>1362639.2214800001</v>
      </c>
      <c r="I83" s="16">
        <v>1400826.0872599999</v>
      </c>
      <c r="J83" s="16">
        <v>1305113.18343</v>
      </c>
      <c r="K83" s="16">
        <v>1389101.23844</v>
      </c>
      <c r="L83" s="16">
        <v>1457798.6564800001</v>
      </c>
      <c r="M83" s="16">
        <v>1429462.47324</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45606.925560000003</v>
      </c>
      <c r="C86" s="16">
        <v>43659.182280000001</v>
      </c>
      <c r="D86" s="16">
        <v>45401.653920000004</v>
      </c>
      <c r="E86" s="16">
        <v>29059.479440000003</v>
      </c>
      <c r="F86" s="16">
        <v>28093.394700000001</v>
      </c>
      <c r="G86" s="16">
        <v>27475.813760000001</v>
      </c>
      <c r="H86" s="16">
        <v>27069.196820000001</v>
      </c>
      <c r="I86" s="16">
        <v>28265.274940000003</v>
      </c>
      <c r="J86" s="16">
        <v>33111.632299999997</v>
      </c>
      <c r="K86" s="16">
        <v>18214.996600000002</v>
      </c>
      <c r="L86" s="16">
        <v>20103.666420000001</v>
      </c>
      <c r="M86" s="16">
        <v>20151.689579999998</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698484.63443999994</v>
      </c>
      <c r="C88" s="16">
        <v>702050.82931000006</v>
      </c>
      <c r="D88" s="16">
        <v>705903.28066000005</v>
      </c>
      <c r="E88" s="16">
        <v>709877.37626000005</v>
      </c>
      <c r="F88" s="16">
        <v>713916.18802</v>
      </c>
      <c r="G88" s="16">
        <v>718271.4183299999</v>
      </c>
      <c r="H88" s="16">
        <v>723116.34129000001</v>
      </c>
      <c r="I88" s="16">
        <v>727890.88830999995</v>
      </c>
      <c r="J88" s="16">
        <v>732817.08076000004</v>
      </c>
      <c r="K88" s="16">
        <v>738084.50517000002</v>
      </c>
      <c r="L88" s="16">
        <v>742966.54904999991</v>
      </c>
      <c r="M88" s="16">
        <v>748019.15754000004</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0</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row>
    <row r="94" spans="1:13" x14ac:dyDescent="0.2">
      <c r="A94" s="18" t="s">
        <v>52</v>
      </c>
      <c r="B94" s="16">
        <v>1161434931.55354</v>
      </c>
      <c r="C94" s="16">
        <v>1200386839.9615898</v>
      </c>
      <c r="D94" s="16">
        <v>1208328602.9688501</v>
      </c>
      <c r="E94" s="16">
        <v>1177365380.07342</v>
      </c>
      <c r="F94" s="16">
        <v>1199988003.95382</v>
      </c>
      <c r="G94" s="16">
        <v>1207594214.9318502</v>
      </c>
      <c r="H94" s="16">
        <f t="shared" ref="H94:M94" si="7">SUM(H96:H104)</f>
        <v>1164861757.65782</v>
      </c>
      <c r="I94" s="16">
        <f t="shared" si="7"/>
        <v>1186506527.16256</v>
      </c>
      <c r="J94" s="16">
        <f t="shared" si="7"/>
        <v>1188784569.29041</v>
      </c>
      <c r="K94" s="16">
        <f t="shared" si="7"/>
        <v>1188657554.2538502</v>
      </c>
      <c r="L94" s="16">
        <f t="shared" si="7"/>
        <v>1204681366.4720399</v>
      </c>
      <c r="M94" s="16">
        <f t="shared" si="7"/>
        <v>1224564126.48967</v>
      </c>
    </row>
    <row r="95" spans="1:13" x14ac:dyDescent="0.2">
      <c r="A95" s="12"/>
    </row>
    <row r="96" spans="1:13" x14ac:dyDescent="0.2">
      <c r="A96" s="18" t="s">
        <v>53</v>
      </c>
      <c r="B96" s="16">
        <v>304.05184000000003</v>
      </c>
      <c r="C96" s="16">
        <v>304.25135</v>
      </c>
      <c r="D96" s="16">
        <v>304.45445000000001</v>
      </c>
      <c r="E96" s="16">
        <v>304.66715999999997</v>
      </c>
      <c r="F96" s="16">
        <v>304.92146000000002</v>
      </c>
      <c r="G96" s="16">
        <v>305.35548999999997</v>
      </c>
      <c r="H96" s="16">
        <v>305.86225000000002</v>
      </c>
      <c r="I96" s="16">
        <v>306.45445000000001</v>
      </c>
      <c r="J96" s="16">
        <v>307.07216</v>
      </c>
      <c r="K96" s="16">
        <v>307.67890999999997</v>
      </c>
      <c r="L96" s="16">
        <v>308.27249</v>
      </c>
      <c r="M96" s="16">
        <v>308.80859999999996</v>
      </c>
    </row>
    <row r="97" spans="1:13" x14ac:dyDescent="0.2">
      <c r="A97" s="18" t="s">
        <v>1</v>
      </c>
      <c r="B97" s="16">
        <v>414368081.18038994</v>
      </c>
      <c r="C97" s="16">
        <v>423272085.17704999</v>
      </c>
      <c r="D97" s="16">
        <v>412666645.09331</v>
      </c>
      <c r="E97" s="16">
        <v>426477482.33525002</v>
      </c>
      <c r="F97" s="16">
        <v>434919690.87799001</v>
      </c>
      <c r="G97" s="16">
        <v>425650894.36071008</v>
      </c>
      <c r="H97" s="16">
        <v>439369891.12818998</v>
      </c>
      <c r="I97" s="16">
        <v>447233780.71899998</v>
      </c>
      <c r="J97" s="16">
        <v>433468093.59737003</v>
      </c>
      <c r="K97" s="16">
        <v>440516810.37109005</v>
      </c>
      <c r="L97" s="16">
        <v>451807224.17272997</v>
      </c>
      <c r="M97" s="16">
        <v>449078725.19174999</v>
      </c>
    </row>
    <row r="98" spans="1:13" x14ac:dyDescent="0.2">
      <c r="A98" s="18" t="s">
        <v>0</v>
      </c>
      <c r="B98" s="16">
        <v>294721652.00968003</v>
      </c>
      <c r="C98" s="16">
        <v>311911036.75441998</v>
      </c>
      <c r="D98" s="16">
        <v>318737243.01826</v>
      </c>
      <c r="E98" s="16">
        <v>275916663.27169001</v>
      </c>
      <c r="F98" s="16">
        <v>283268042.01540005</v>
      </c>
      <c r="G98" s="16">
        <v>288400435.09625995</v>
      </c>
      <c r="H98" s="16">
        <v>226922961.26464</v>
      </c>
      <c r="I98" s="16">
        <v>232595667.67139003</v>
      </c>
      <c r="J98" s="16">
        <v>239006854.94490001</v>
      </c>
      <c r="K98" s="16">
        <v>223571973.57077</v>
      </c>
      <c r="L98" s="16">
        <v>229034281.75099999</v>
      </c>
      <c r="M98" s="16">
        <v>238878615.90544999</v>
      </c>
    </row>
    <row r="99" spans="1:13" x14ac:dyDescent="0.2">
      <c r="A99" s="18" t="s">
        <v>39</v>
      </c>
      <c r="B99" s="16">
        <v>255513918.24192005</v>
      </c>
      <c r="C99" s="16">
        <v>261507120.24752</v>
      </c>
      <c r="D99" s="16">
        <v>269121930.24559003</v>
      </c>
      <c r="E99" s="16">
        <v>275227011.99014997</v>
      </c>
      <c r="F99" s="16">
        <v>277070517.79806</v>
      </c>
      <c r="G99" s="16">
        <v>284061087.56857002</v>
      </c>
      <c r="H99" s="16">
        <v>290798087.23470002</v>
      </c>
      <c r="I99" s="16">
        <v>292053007.02236003</v>
      </c>
      <c r="J99" s="16">
        <v>295723868.25103998</v>
      </c>
      <c r="K99" s="16">
        <v>299207407.30072004</v>
      </c>
      <c r="L99" s="16">
        <v>296344769.26933998</v>
      </c>
      <c r="M99" s="16">
        <v>305119513.63994998</v>
      </c>
    </row>
    <row r="100" spans="1:13" x14ac:dyDescent="0.2">
      <c r="A100" s="18" t="s">
        <v>54</v>
      </c>
      <c r="B100" s="16">
        <v>66600940.790099993</v>
      </c>
      <c r="C100" s="16">
        <v>67453960.933709994</v>
      </c>
      <c r="D100" s="16">
        <v>68206369.74262999</v>
      </c>
      <c r="E100" s="16">
        <v>56461351.049510002</v>
      </c>
      <c r="F100" s="16">
        <v>57782452.211299993</v>
      </c>
      <c r="G100" s="16">
        <v>59387591.081320003</v>
      </c>
      <c r="H100" s="16">
        <v>58911970.457840003</v>
      </c>
      <c r="I100" s="16">
        <v>58694993.954049997</v>
      </c>
      <c r="J100" s="16">
        <v>59083262.869970001</v>
      </c>
      <c r="K100" s="16">
        <v>59654593.227919996</v>
      </c>
      <c r="L100" s="16">
        <v>60350430.86135</v>
      </c>
      <c r="M100" s="16">
        <v>60743266.42182</v>
      </c>
    </row>
    <row r="101" spans="1:13" x14ac:dyDescent="0.2">
      <c r="A101" s="18" t="s">
        <v>55</v>
      </c>
      <c r="B101" s="16">
        <v>1043761.50336</v>
      </c>
      <c r="C101" s="16">
        <v>1012495.0401699999</v>
      </c>
      <c r="D101" s="16">
        <v>1066364.2762799999</v>
      </c>
      <c r="E101" s="16">
        <v>1044197.02064</v>
      </c>
      <c r="F101" s="16">
        <v>1024861.65616</v>
      </c>
      <c r="G101" s="16">
        <v>1017004.3880700001</v>
      </c>
      <c r="H101" s="16">
        <v>0</v>
      </c>
      <c r="I101" s="16">
        <v>0</v>
      </c>
      <c r="J101" s="16">
        <v>0</v>
      </c>
      <c r="K101" s="16">
        <v>0</v>
      </c>
      <c r="L101" s="16">
        <v>0</v>
      </c>
      <c r="M101" s="16">
        <v>0</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129186273.77625</v>
      </c>
      <c r="C103" s="16">
        <v>135229837.55737001</v>
      </c>
      <c r="D103" s="16">
        <v>138529746.13833001</v>
      </c>
      <c r="E103" s="16">
        <v>142238369.73901999</v>
      </c>
      <c r="F103" s="16">
        <v>145922134.47344998</v>
      </c>
      <c r="G103" s="16">
        <v>149076897.08142999</v>
      </c>
      <c r="H103" s="16">
        <v>148858541.71019998</v>
      </c>
      <c r="I103" s="16">
        <v>155928771.34130999</v>
      </c>
      <c r="J103" s="16">
        <v>161502182.55497003</v>
      </c>
      <c r="K103" s="16">
        <v>165706462.10444</v>
      </c>
      <c r="L103" s="16">
        <v>167144352.14513001</v>
      </c>
      <c r="M103" s="16">
        <v>170743696.5221</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v>1189498278.2402394</v>
      </c>
      <c r="C106" s="105">
        <v>1227990530.4921892</v>
      </c>
      <c r="D106" s="105">
        <v>1236132250.0282226</v>
      </c>
      <c r="E106" s="105">
        <v>1204803610.6535954</v>
      </c>
      <c r="F106" s="105">
        <v>1227257756.8303719</v>
      </c>
      <c r="G106" s="105">
        <v>1234762697.582772</v>
      </c>
      <c r="H106" s="105">
        <f t="shared" ref="H106:M106" si="8">H94+H64</f>
        <v>1192125964.3850384</v>
      </c>
      <c r="I106" s="105">
        <f t="shared" si="8"/>
        <v>1214100903.9144232</v>
      </c>
      <c r="J106" s="105">
        <f t="shared" si="8"/>
        <v>1217887353.1301539</v>
      </c>
      <c r="K106" s="105">
        <f t="shared" si="8"/>
        <v>1218855207.9735186</v>
      </c>
      <c r="L106" s="105">
        <f t="shared" si="8"/>
        <v>1236150572.6740775</v>
      </c>
      <c r="M106" s="105">
        <f t="shared" si="8"/>
        <v>1255249245.7064977</v>
      </c>
    </row>
    <row r="107" spans="1:13" ht="12" thickBot="1" x14ac:dyDescent="0.25">
      <c r="A107" s="98" t="s">
        <v>63</v>
      </c>
      <c r="B107" s="107">
        <v>0.76965842581635968</v>
      </c>
      <c r="C107" s="107">
        <v>0.77421840112740758</v>
      </c>
      <c r="D107" s="107">
        <v>0.77204278216426647</v>
      </c>
      <c r="E107" s="107">
        <v>0.76788719824315244</v>
      </c>
      <c r="F107" s="107">
        <v>0.76854602421674645</v>
      </c>
      <c r="G107" s="107">
        <v>0.74337980148546723</v>
      </c>
      <c r="H107" s="107">
        <f t="shared" ref="H107:M107" si="9">H56</f>
        <v>0.74829872208006809</v>
      </c>
      <c r="I107" s="107">
        <f t="shared" si="9"/>
        <v>0.75002575267118754</v>
      </c>
      <c r="J107" s="107">
        <f t="shared" si="9"/>
        <v>0.74881440639001373</v>
      </c>
      <c r="K107" s="107">
        <f t="shared" si="9"/>
        <v>0.7472212102196728</v>
      </c>
      <c r="L107" s="107">
        <f t="shared" si="9"/>
        <v>0.7489914088244175</v>
      </c>
      <c r="M107" s="107">
        <f t="shared" si="9"/>
        <v>0.71648823241740389</v>
      </c>
    </row>
    <row r="108" spans="1:13" ht="12" thickTop="1" x14ac:dyDescent="0.2">
      <c r="A108" s="123" t="s">
        <v>71</v>
      </c>
      <c r="B108" s="17"/>
      <c r="C108" s="17"/>
      <c r="D108" s="17"/>
      <c r="E108" s="17"/>
      <c r="F108" s="17"/>
      <c r="G108" s="17"/>
      <c r="H108" s="17"/>
      <c r="I108" s="17"/>
      <c r="J108" s="17"/>
      <c r="K108" s="17"/>
      <c r="L108" s="17"/>
      <c r="M108" s="17"/>
    </row>
    <row r="111" spans="1:13" ht="13.5" thickBot="1" x14ac:dyDescent="0.25">
      <c r="A111" s="125" t="s">
        <v>4</v>
      </c>
      <c r="B111" s="17"/>
      <c r="C111" s="17"/>
      <c r="D111" s="17"/>
      <c r="E111" s="17"/>
      <c r="F111" s="17"/>
      <c r="G111" s="17"/>
      <c r="H111" s="17"/>
      <c r="I111" s="17"/>
      <c r="J111" s="17"/>
      <c r="K111" s="17"/>
      <c r="L111" s="17"/>
      <c r="M111" s="17"/>
    </row>
    <row r="112" spans="1:13" ht="12" thickTop="1" x14ac:dyDescent="0.2">
      <c r="A112" s="43" t="s">
        <v>22</v>
      </c>
      <c r="B112" s="55">
        <v>2008</v>
      </c>
      <c r="C112" s="55">
        <v>2008</v>
      </c>
      <c r="D112" s="55">
        <v>2008</v>
      </c>
      <c r="E112" s="55">
        <v>2008</v>
      </c>
      <c r="F112" s="55">
        <v>2008</v>
      </c>
      <c r="G112" s="55">
        <v>2008</v>
      </c>
      <c r="H112" s="55">
        <f t="shared" ref="H112:L113" si="10">H11</f>
        <v>2008</v>
      </c>
      <c r="I112" s="55">
        <f t="shared" si="10"/>
        <v>2008</v>
      </c>
      <c r="J112" s="55">
        <f t="shared" si="10"/>
        <v>2008</v>
      </c>
      <c r="K112" s="55">
        <f t="shared" si="10"/>
        <v>2008</v>
      </c>
      <c r="L112" s="55">
        <f t="shared" si="10"/>
        <v>2008</v>
      </c>
      <c r="M112" s="55">
        <f>M11</f>
        <v>2008</v>
      </c>
    </row>
    <row r="113" spans="1:13" ht="12" thickBot="1" x14ac:dyDescent="0.25">
      <c r="A113" s="114" t="s">
        <v>23</v>
      </c>
      <c r="B113" s="120" t="s">
        <v>8</v>
      </c>
      <c r="C113" s="120" t="s">
        <v>9</v>
      </c>
      <c r="D113" s="120" t="s">
        <v>10</v>
      </c>
      <c r="E113" s="120" t="s">
        <v>11</v>
      </c>
      <c r="F113" s="120" t="s">
        <v>12</v>
      </c>
      <c r="G113" s="120" t="s">
        <v>13</v>
      </c>
      <c r="H113" s="120" t="str">
        <f t="shared" si="10"/>
        <v>JULHO</v>
      </c>
      <c r="I113" s="120" t="str">
        <f t="shared" si="10"/>
        <v>AGOSTO</v>
      </c>
      <c r="J113" s="120" t="str">
        <f t="shared" si="10"/>
        <v>SETEMBRO</v>
      </c>
      <c r="K113" s="120" t="str">
        <f t="shared" si="10"/>
        <v>OUTUBRO</v>
      </c>
      <c r="L113" s="120" t="str">
        <f t="shared" si="10"/>
        <v>NOVEMBRO</v>
      </c>
      <c r="M113" s="120" t="str">
        <f>M12</f>
        <v>DEZEMBRO</v>
      </c>
    </row>
    <row r="114" spans="1:13" ht="12" thickTop="1" x14ac:dyDescent="0.2">
      <c r="A114" s="38" t="s">
        <v>24</v>
      </c>
      <c r="B114" s="121">
        <v>7709.4698099999996</v>
      </c>
      <c r="C114" s="121">
        <v>7748.8705799999998</v>
      </c>
      <c r="D114" s="121">
        <v>7789.8250199999993</v>
      </c>
      <c r="E114" s="121">
        <v>7835.1698299999998</v>
      </c>
      <c r="F114" s="121">
        <v>7879.1409699999995</v>
      </c>
      <c r="G114" s="121">
        <v>7926.5838400000002</v>
      </c>
      <c r="H114" s="121">
        <f t="shared" ref="H114:M114" si="11">SUM(H116:H142)</f>
        <v>7980.3843299999999</v>
      </c>
      <c r="I114" s="121">
        <f t="shared" si="11"/>
        <v>8031.9024100000006</v>
      </c>
      <c r="J114" s="121">
        <f t="shared" si="11"/>
        <v>8086.8871600000002</v>
      </c>
      <c r="K114" s="121">
        <f t="shared" si="11"/>
        <v>8146.5825599999998</v>
      </c>
      <c r="L114" s="121">
        <f t="shared" si="11"/>
        <v>8199.4995699999999</v>
      </c>
      <c r="M114" s="121">
        <f t="shared" si="11"/>
        <v>8257.1018100000001</v>
      </c>
    </row>
    <row r="115" spans="1:13" x14ac:dyDescent="0.2">
      <c r="A115" s="12"/>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0</v>
      </c>
      <c r="C124" s="16">
        <v>0</v>
      </c>
      <c r="D124" s="16">
        <v>0</v>
      </c>
      <c r="E124" s="16">
        <v>0</v>
      </c>
      <c r="F124" s="16">
        <v>0</v>
      </c>
      <c r="G124" s="16">
        <v>0</v>
      </c>
      <c r="H124" s="16">
        <v>0</v>
      </c>
      <c r="I124" s="16">
        <v>0</v>
      </c>
      <c r="J124" s="16">
        <v>0</v>
      </c>
      <c r="K124" s="16">
        <v>0</v>
      </c>
      <c r="L124" s="16">
        <v>0</v>
      </c>
      <c r="M124" s="16">
        <v>0</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7709.4698099999996</v>
      </c>
      <c r="C138" s="16">
        <v>7748.8705799999998</v>
      </c>
      <c r="D138" s="16">
        <v>7789.8250199999993</v>
      </c>
      <c r="E138" s="16">
        <v>7835.1698299999998</v>
      </c>
      <c r="F138" s="16">
        <v>7879.1409699999995</v>
      </c>
      <c r="G138" s="16">
        <v>7926.5838400000002</v>
      </c>
      <c r="H138" s="16">
        <v>7980.3843299999999</v>
      </c>
      <c r="I138" s="16">
        <v>8031.9024100000006</v>
      </c>
      <c r="J138" s="16">
        <v>8086.8871600000002</v>
      </c>
      <c r="K138" s="16">
        <v>8146.5825599999998</v>
      </c>
      <c r="L138" s="16">
        <v>8199.4995699999999</v>
      </c>
      <c r="M138" s="16">
        <v>8257.1018100000001</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v>355982554.14351994</v>
      </c>
      <c r="C144" s="16">
        <v>358105239.62360996</v>
      </c>
      <c r="D144" s="16">
        <v>364978808.20200998</v>
      </c>
      <c r="E144" s="16">
        <v>364173703.83145005</v>
      </c>
      <c r="F144" s="16">
        <v>369590919.34180999</v>
      </c>
      <c r="G144" s="16">
        <v>426241277.30742997</v>
      </c>
      <c r="H144" s="16">
        <f t="shared" ref="H144:M144" si="12">SUM(H146:H154)</f>
        <v>400981116.38060999</v>
      </c>
      <c r="I144" s="16">
        <f t="shared" si="12"/>
        <v>404636686.70406002</v>
      </c>
      <c r="J144" s="16">
        <f t="shared" si="12"/>
        <v>408525396.35722995</v>
      </c>
      <c r="K144" s="16">
        <f t="shared" si="12"/>
        <v>412320545.61076999</v>
      </c>
      <c r="L144" s="16">
        <f t="shared" si="12"/>
        <v>414261457.09745002</v>
      </c>
      <c r="M144" s="16">
        <f t="shared" si="12"/>
        <v>496689268.83836001</v>
      </c>
    </row>
    <row r="145" spans="1:13" x14ac:dyDescent="0.2">
      <c r="A145" s="12"/>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91371982.08547999</v>
      </c>
      <c r="C147" s="16">
        <v>92108289.127379984</v>
      </c>
      <c r="D147" s="16">
        <v>96295042.809509993</v>
      </c>
      <c r="E147" s="16">
        <v>100603179.95007001</v>
      </c>
      <c r="F147" s="16">
        <v>102875554.47352999</v>
      </c>
      <c r="G147" s="16">
        <v>121656258.92072999</v>
      </c>
      <c r="H147" s="16">
        <v>122960727.47038001</v>
      </c>
      <c r="I147" s="16">
        <v>125716359.15730999</v>
      </c>
      <c r="J147" s="16">
        <v>127106203.0975</v>
      </c>
      <c r="K147" s="16">
        <v>139553928.16145</v>
      </c>
      <c r="L147" s="16">
        <v>140980483.96529001</v>
      </c>
      <c r="M147" s="16">
        <v>187305082.68291</v>
      </c>
    </row>
    <row r="148" spans="1:13" x14ac:dyDescent="0.2">
      <c r="A148" s="18" t="s">
        <v>0</v>
      </c>
      <c r="B148" s="16">
        <v>139111133.36110997</v>
      </c>
      <c r="C148" s="16">
        <v>140445420.29773998</v>
      </c>
      <c r="D148" s="16">
        <v>141886139.27897999</v>
      </c>
      <c r="E148" s="16">
        <v>135526893.41117001</v>
      </c>
      <c r="F148" s="16">
        <v>138801628.16453999</v>
      </c>
      <c r="G148" s="16">
        <v>150921827.70320001</v>
      </c>
      <c r="H148" s="16">
        <v>125383725.6277</v>
      </c>
      <c r="I148" s="16">
        <v>126649367.0068</v>
      </c>
      <c r="J148" s="16">
        <v>127886556.65460001</v>
      </c>
      <c r="K148" s="16">
        <v>116871748.37975</v>
      </c>
      <c r="L148" s="16">
        <v>118038149.16875</v>
      </c>
      <c r="M148" s="16">
        <v>131226993.16985001</v>
      </c>
    </row>
    <row r="149" spans="1:13" x14ac:dyDescent="0.2">
      <c r="A149" s="18" t="s">
        <v>39</v>
      </c>
      <c r="B149" s="16">
        <v>76243174.159210011</v>
      </c>
      <c r="C149" s="16">
        <v>76270167.932720006</v>
      </c>
      <c r="D149" s="16">
        <v>77096410.413949996</v>
      </c>
      <c r="E149" s="16">
        <v>77920477.944350004</v>
      </c>
      <c r="F149" s="16">
        <v>77363311.162259996</v>
      </c>
      <c r="G149" s="16">
        <v>96810021.645809993</v>
      </c>
      <c r="H149" s="16">
        <v>97943885.808919996</v>
      </c>
      <c r="I149" s="16">
        <v>97088390.174380004</v>
      </c>
      <c r="J149" s="16">
        <v>97857597.957049996</v>
      </c>
      <c r="K149" s="16">
        <v>98750623.906190008</v>
      </c>
      <c r="L149" s="16">
        <v>97592592.315850005</v>
      </c>
      <c r="M149" s="16">
        <v>109483187.68486999</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2754415.2186999996</v>
      </c>
      <c r="C151" s="16">
        <v>0</v>
      </c>
      <c r="D151" s="16">
        <v>0</v>
      </c>
      <c r="E151" s="16">
        <v>0</v>
      </c>
      <c r="F151" s="16">
        <v>0</v>
      </c>
      <c r="G151" s="16">
        <v>0</v>
      </c>
      <c r="H151" s="16">
        <v>0</v>
      </c>
      <c r="I151" s="16">
        <v>0</v>
      </c>
      <c r="J151" s="16">
        <v>0</v>
      </c>
      <c r="K151" s="16">
        <v>0</v>
      </c>
      <c r="L151" s="16">
        <v>0</v>
      </c>
      <c r="M151" s="16">
        <v>0</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46501849.319019996</v>
      </c>
      <c r="C153" s="16">
        <v>49281362.265769996</v>
      </c>
      <c r="D153" s="16">
        <v>49701215.69957</v>
      </c>
      <c r="E153" s="16">
        <v>50123152.525860004</v>
      </c>
      <c r="F153" s="16">
        <v>50550425.541479997</v>
      </c>
      <c r="G153" s="16">
        <v>56853169.037689999</v>
      </c>
      <c r="H153" s="16">
        <v>54692777.473609999</v>
      </c>
      <c r="I153" s="16">
        <v>55182570.365570001</v>
      </c>
      <c r="J153" s="16">
        <v>55675038.648079999</v>
      </c>
      <c r="K153" s="16">
        <v>57144245.163380004</v>
      </c>
      <c r="L153" s="16">
        <v>57650231.647560008</v>
      </c>
      <c r="M153" s="16">
        <v>68674005.300730005</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v>355990263.61332995</v>
      </c>
      <c r="C156" s="105">
        <v>358112988.49418998</v>
      </c>
      <c r="D156" s="105">
        <v>364986598.02702999</v>
      </c>
      <c r="E156" s="105">
        <v>364181539.00128007</v>
      </c>
      <c r="F156" s="105">
        <v>369598798.48277998</v>
      </c>
      <c r="G156" s="105">
        <v>426249203.89126998</v>
      </c>
      <c r="H156" s="105">
        <f t="shared" ref="H156:M156" si="13">H144+H114</f>
        <v>400989096.76493996</v>
      </c>
      <c r="I156" s="105">
        <f t="shared" si="13"/>
        <v>404644718.60646999</v>
      </c>
      <c r="J156" s="105">
        <f t="shared" si="13"/>
        <v>408533483.24438995</v>
      </c>
      <c r="K156" s="105">
        <f t="shared" si="13"/>
        <v>412328692.19332999</v>
      </c>
      <c r="L156" s="105">
        <f t="shared" si="13"/>
        <v>414269656.59702003</v>
      </c>
      <c r="M156" s="105">
        <f t="shared" si="13"/>
        <v>496697525.94016999</v>
      </c>
    </row>
    <row r="157" spans="1:13" ht="12" thickBot="1" x14ac:dyDescent="0.25">
      <c r="A157" s="98" t="s">
        <v>64</v>
      </c>
      <c r="B157" s="107">
        <v>0.23034157418364024</v>
      </c>
      <c r="C157" s="107">
        <v>0.22578159887259244</v>
      </c>
      <c r="D157" s="107">
        <v>0.22795721783573356</v>
      </c>
      <c r="E157" s="107">
        <v>0.2321128017568477</v>
      </c>
      <c r="F157" s="107">
        <v>0.23145397578325358</v>
      </c>
      <c r="G157" s="107">
        <v>0.2566201985145326</v>
      </c>
      <c r="H157" s="107">
        <f t="shared" ref="H157:M157" si="14">H57</f>
        <v>0.25170127791993185</v>
      </c>
      <c r="I157" s="107">
        <f t="shared" si="14"/>
        <v>0.24997424732881224</v>
      </c>
      <c r="J157" s="107">
        <f t="shared" si="14"/>
        <v>0.2511855936099861</v>
      </c>
      <c r="K157" s="107">
        <f t="shared" si="14"/>
        <v>0.25277878978032714</v>
      </c>
      <c r="L157" s="107">
        <f t="shared" si="14"/>
        <v>0.25100859117558244</v>
      </c>
      <c r="M157" s="107">
        <f t="shared" si="14"/>
        <v>0.28351176758259639</v>
      </c>
    </row>
    <row r="158" spans="1:13" ht="12" thickTop="1" x14ac:dyDescent="0.2">
      <c r="A158" s="123" t="s">
        <v>71</v>
      </c>
      <c r="B158" s="17"/>
      <c r="C158" s="17"/>
      <c r="D158" s="17"/>
      <c r="E158" s="17"/>
      <c r="F158" s="17"/>
      <c r="G158" s="17"/>
      <c r="H158" s="17"/>
      <c r="I158" s="17"/>
      <c r="J158" s="17"/>
      <c r="K158" s="17"/>
      <c r="L158" s="17"/>
      <c r="M158" s="17"/>
    </row>
  </sheetData>
  <phoneticPr fontId="0" type="noConversion"/>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180"/>
  <sheetViews>
    <sheetView topLeftCell="A130" workbookViewId="0">
      <selection activeCell="H147" sqref="H147"/>
    </sheetView>
  </sheetViews>
  <sheetFormatPr defaultRowHeight="11.25" x14ac:dyDescent="0.2"/>
  <cols>
    <col min="1" max="1" width="28" style="17" customWidth="1"/>
    <col min="2" max="13" width="14.28515625" style="16" bestFit="1" customWidth="1"/>
    <col min="14" max="16384" width="9.140625" style="17"/>
  </cols>
  <sheetData>
    <row r="1" spans="1:13" ht="26.25" x14ac:dyDescent="0.4">
      <c r="A1" s="31" t="s">
        <v>74</v>
      </c>
      <c r="B1" s="33" t="s">
        <v>72</v>
      </c>
      <c r="C1" s="33"/>
      <c r="D1" s="33"/>
      <c r="E1" s="126"/>
      <c r="F1" s="126"/>
      <c r="G1" s="126"/>
      <c r="H1" s="126"/>
      <c r="I1" s="126"/>
      <c r="J1" s="126"/>
      <c r="K1" s="126"/>
      <c r="L1" s="126"/>
      <c r="M1" s="126"/>
    </row>
    <row r="2" spans="1:13" ht="12.75" x14ac:dyDescent="0.2">
      <c r="A2" s="32"/>
      <c r="B2" s="33"/>
      <c r="C2" s="33"/>
      <c r="D2" s="33"/>
      <c r="E2" s="126"/>
      <c r="F2" s="126"/>
      <c r="G2" s="126"/>
      <c r="H2" s="126"/>
      <c r="I2" s="126"/>
      <c r="J2" s="126"/>
      <c r="K2" s="126"/>
      <c r="L2" s="126"/>
      <c r="M2" s="126"/>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c r="C9" s="127"/>
      <c r="D9" s="17"/>
      <c r="E9" s="17"/>
      <c r="F9" s="17"/>
      <c r="G9" s="17"/>
      <c r="H9" s="17"/>
      <c r="I9" s="17"/>
      <c r="J9" s="17"/>
      <c r="K9" s="17"/>
      <c r="L9" s="17"/>
      <c r="M9" s="17"/>
    </row>
    <row r="10" spans="1:13" ht="13.5" thickBot="1" x14ac:dyDescent="0.25">
      <c r="A10" s="124" t="s">
        <v>2</v>
      </c>
      <c r="B10" s="17"/>
      <c r="C10" s="17"/>
      <c r="D10" s="17"/>
      <c r="E10" s="17"/>
      <c r="F10" s="17"/>
      <c r="G10" s="17"/>
      <c r="H10" s="17"/>
      <c r="I10" s="17"/>
      <c r="J10" s="17"/>
      <c r="K10" s="17"/>
      <c r="L10" s="17"/>
      <c r="M10" s="17"/>
    </row>
    <row r="11" spans="1:13" s="15" customFormat="1" x14ac:dyDescent="0.2">
      <c r="A11" s="43" t="s">
        <v>22</v>
      </c>
      <c r="B11" s="42">
        <v>2009</v>
      </c>
      <c r="C11" s="42">
        <v>2009</v>
      </c>
      <c r="D11" s="42">
        <v>2009</v>
      </c>
      <c r="E11" s="42">
        <v>2009</v>
      </c>
      <c r="F11" s="42">
        <v>2009</v>
      </c>
      <c r="G11" s="42">
        <v>2009</v>
      </c>
      <c r="H11" s="42">
        <v>2009</v>
      </c>
      <c r="I11" s="42">
        <v>2009</v>
      </c>
      <c r="J11" s="42">
        <v>2009</v>
      </c>
      <c r="K11" s="42">
        <v>2009</v>
      </c>
      <c r="L11" s="42">
        <v>2009</v>
      </c>
      <c r="M11" s="42">
        <v>2009</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f t="shared" ref="B13:G13" si="0">SUM(B15:B41)</f>
        <v>30349588.743714049</v>
      </c>
      <c r="C13" s="16">
        <f t="shared" si="0"/>
        <v>30718645.221470784</v>
      </c>
      <c r="D13" s="16">
        <f t="shared" si="0"/>
        <v>29924418.429568976</v>
      </c>
      <c r="E13" s="16">
        <f t="shared" si="0"/>
        <v>28976426.699559376</v>
      </c>
      <c r="F13" s="16">
        <f t="shared" si="0"/>
        <v>27768053.454889372</v>
      </c>
      <c r="G13" s="16">
        <f t="shared" si="0"/>
        <v>27626177.988594189</v>
      </c>
      <c r="H13" s="16">
        <f t="shared" ref="H13:M13" si="1">SUM(H15:H41)</f>
        <v>27146466.990541134</v>
      </c>
      <c r="I13" s="16">
        <f t="shared" si="1"/>
        <v>27142724.966461129</v>
      </c>
      <c r="J13" s="16">
        <f t="shared" si="1"/>
        <v>26528162.492310558</v>
      </c>
      <c r="K13" s="16">
        <f t="shared" si="1"/>
        <v>25691775.740610007</v>
      </c>
      <c r="L13" s="16">
        <f t="shared" si="1"/>
        <v>26074774.861858912</v>
      </c>
      <c r="M13" s="16">
        <f t="shared" si="1"/>
        <v>25846644.810243819</v>
      </c>
    </row>
    <row r="14" spans="1:13" x14ac:dyDescent="0.2">
      <c r="A14" s="12"/>
    </row>
    <row r="15" spans="1:13" x14ac:dyDescent="0.2">
      <c r="A15" s="18" t="s">
        <v>25</v>
      </c>
      <c r="B15" s="16">
        <v>28305.290239999998</v>
      </c>
      <c r="C15" s="16">
        <v>28455.092840000001</v>
      </c>
      <c r="D15" s="16">
        <v>25031.78846</v>
      </c>
      <c r="E15" s="16">
        <v>25164.883740000001</v>
      </c>
      <c r="F15" s="16">
        <v>25298.714549999997</v>
      </c>
      <c r="G15" s="16">
        <v>25438.49697</v>
      </c>
      <c r="H15" s="16">
        <v>25589.338520000005</v>
      </c>
      <c r="I15" s="16">
        <v>25718.834719999999</v>
      </c>
      <c r="J15" s="16">
        <v>22312.596089999999</v>
      </c>
      <c r="K15" s="16">
        <v>1342.0329100000001</v>
      </c>
      <c r="L15" s="16">
        <v>22529.968369999999</v>
      </c>
      <c r="M15" s="16">
        <v>22652.076420000001</v>
      </c>
    </row>
    <row r="16" spans="1:13" x14ac:dyDescent="0.2">
      <c r="A16" s="18" t="s">
        <v>26</v>
      </c>
      <c r="B16" s="16">
        <v>6472392.6740800003</v>
      </c>
      <c r="C16" s="16">
        <v>6410538.7577800006</v>
      </c>
      <c r="D16" s="16">
        <v>6088324.0977100013</v>
      </c>
      <c r="E16" s="16">
        <v>6010142.6989900004</v>
      </c>
      <c r="F16" s="16">
        <v>5956310.83084</v>
      </c>
      <c r="G16" s="16">
        <v>5906164.3298899997</v>
      </c>
      <c r="H16" s="16">
        <v>5814530.9163100002</v>
      </c>
      <c r="I16" s="16">
        <v>5730597.6506400006</v>
      </c>
      <c r="J16" s="16">
        <v>5703839.587580001</v>
      </c>
      <c r="K16" s="16">
        <v>5631443.5822999999</v>
      </c>
      <c r="L16" s="16">
        <v>5528044.0392599991</v>
      </c>
      <c r="M16" s="16">
        <v>5417929.67031</v>
      </c>
    </row>
    <row r="17" spans="1:13" x14ac:dyDescent="0.2">
      <c r="A17" s="18" t="s">
        <v>27</v>
      </c>
      <c r="B17" s="16">
        <v>14948.835550000002</v>
      </c>
      <c r="C17" s="16">
        <v>15025.57618</v>
      </c>
      <c r="D17" s="16">
        <v>15121.580820000001</v>
      </c>
      <c r="E17" s="16">
        <v>15201.91121</v>
      </c>
      <c r="F17" s="16">
        <v>15283.92453</v>
      </c>
      <c r="G17" s="16">
        <v>15368.22243</v>
      </c>
      <c r="H17" s="16">
        <v>15460.424789999999</v>
      </c>
      <c r="I17" s="16">
        <v>15539.9234</v>
      </c>
      <c r="J17" s="16">
        <v>15615.38601</v>
      </c>
      <c r="K17" s="16">
        <v>939.28961000000004</v>
      </c>
      <c r="L17" s="16">
        <v>15743.40148</v>
      </c>
      <c r="M17" s="16">
        <v>15829.6695</v>
      </c>
    </row>
    <row r="18" spans="1:13" x14ac:dyDescent="0.2">
      <c r="A18" s="18" t="s">
        <v>65</v>
      </c>
      <c r="B18" s="16">
        <v>0</v>
      </c>
      <c r="C18" s="16">
        <v>0</v>
      </c>
      <c r="D18" s="16">
        <v>0</v>
      </c>
      <c r="E18" s="16">
        <v>0</v>
      </c>
      <c r="F18" s="16">
        <v>0</v>
      </c>
      <c r="G18" s="16">
        <v>0</v>
      </c>
      <c r="H18" s="16">
        <v>0</v>
      </c>
      <c r="I18" s="16">
        <v>0</v>
      </c>
      <c r="J18" s="16">
        <v>0</v>
      </c>
      <c r="K18" s="16">
        <v>0</v>
      </c>
      <c r="L18" s="16">
        <v>0</v>
      </c>
      <c r="M18" s="16">
        <v>0</v>
      </c>
    </row>
    <row r="19" spans="1:13" x14ac:dyDescent="0.2">
      <c r="A19" s="18" t="s">
        <v>28</v>
      </c>
      <c r="B19" s="16">
        <v>1793160.6685999997</v>
      </c>
      <c r="C19" s="16">
        <v>1831612.997</v>
      </c>
      <c r="D19" s="16">
        <v>1773883.4812399999</v>
      </c>
      <c r="E19" s="16">
        <v>1660164.05984</v>
      </c>
      <c r="F19" s="16">
        <v>1495776.1406899998</v>
      </c>
      <c r="G19" s="16">
        <v>1471563.1032499999</v>
      </c>
      <c r="H19" s="16">
        <v>1404405.7747500001</v>
      </c>
      <c r="I19" s="16">
        <v>1407016.1663299999</v>
      </c>
      <c r="J19" s="16">
        <v>1318854.1140300003</v>
      </c>
      <c r="K19" s="16">
        <v>1286387.2477299997</v>
      </c>
      <c r="L19" s="16">
        <v>1283844.9120300002</v>
      </c>
      <c r="M19" s="16">
        <v>1269791.6255099999</v>
      </c>
    </row>
    <row r="20" spans="1:13" x14ac:dyDescent="0.2">
      <c r="A20" s="18" t="s">
        <v>29</v>
      </c>
      <c r="B20" s="16">
        <v>1232363.9400740489</v>
      </c>
      <c r="C20" s="16">
        <v>1310072.4712907812</v>
      </c>
      <c r="D20" s="16">
        <v>1229855.9961889768</v>
      </c>
      <c r="E20" s="16">
        <v>1243419.9769193758</v>
      </c>
      <c r="F20" s="16">
        <v>1259568.4687593759</v>
      </c>
      <c r="G20" s="16">
        <v>1264115.1008241933</v>
      </c>
      <c r="H20" s="16">
        <v>1268829.9456311306</v>
      </c>
      <c r="I20" s="16">
        <v>1268366.945161131</v>
      </c>
      <c r="J20" s="16">
        <v>1280242.6604305529</v>
      </c>
      <c r="K20" s="16">
        <v>1322617.2164300082</v>
      </c>
      <c r="L20" s="16">
        <v>1313351.4564189101</v>
      </c>
      <c r="M20" s="16">
        <v>1242612.7263638189</v>
      </c>
    </row>
    <row r="21" spans="1:13" x14ac:dyDescent="0.2">
      <c r="A21" s="18" t="s">
        <v>30</v>
      </c>
      <c r="B21" s="16">
        <v>4485805.6405200008</v>
      </c>
      <c r="C21" s="16">
        <v>4539735.6023500003</v>
      </c>
      <c r="D21" s="16">
        <v>4548018.3014500001</v>
      </c>
      <c r="E21" s="16">
        <v>4584017.45744</v>
      </c>
      <c r="F21" s="16">
        <v>4619382.9031699998</v>
      </c>
      <c r="G21" s="16">
        <v>4657248.1672099996</v>
      </c>
      <c r="H21" s="16">
        <v>4680348.5777899995</v>
      </c>
      <c r="I21" s="16">
        <v>4707459.8322799997</v>
      </c>
      <c r="J21" s="16">
        <v>4770912.1048800005</v>
      </c>
      <c r="K21" s="16">
        <v>4816127.4570899997</v>
      </c>
      <c r="L21" s="16">
        <v>4866690.9479200002</v>
      </c>
      <c r="M21" s="16">
        <v>4900066.2568100002</v>
      </c>
    </row>
    <row r="22" spans="1:13" x14ac:dyDescent="0.2">
      <c r="A22" s="18" t="s">
        <v>31</v>
      </c>
      <c r="B22" s="16">
        <v>3457947.7838300001</v>
      </c>
      <c r="C22" s="16">
        <v>3433570.60207</v>
      </c>
      <c r="D22" s="16">
        <v>3404575.0516599999</v>
      </c>
      <c r="E22" s="16">
        <v>3374209.9411200001</v>
      </c>
      <c r="F22" s="16">
        <v>3340817.9132900001</v>
      </c>
      <c r="G22" s="16">
        <v>3306366.5655900002</v>
      </c>
      <c r="H22" s="16">
        <v>3272102.2918499997</v>
      </c>
      <c r="I22" s="16">
        <v>3233949.8123799996</v>
      </c>
      <c r="J22" s="16">
        <v>3195066.8313700003</v>
      </c>
      <c r="K22" s="16">
        <v>3155485.5147000002</v>
      </c>
      <c r="L22" s="16">
        <v>3114118.1676999996</v>
      </c>
      <c r="M22" s="16">
        <v>3074084.6645600004</v>
      </c>
    </row>
    <row r="23" spans="1:13" x14ac:dyDescent="0.2">
      <c r="A23" s="18" t="s">
        <v>32</v>
      </c>
      <c r="B23" s="16">
        <v>614533.3992000001</v>
      </c>
      <c r="C23" s="16">
        <v>606803.86946000007</v>
      </c>
      <c r="D23" s="16">
        <v>589147.23410999996</v>
      </c>
      <c r="E23" s="16">
        <v>579103.55341000005</v>
      </c>
      <c r="F23" s="16">
        <v>570428.36554999999</v>
      </c>
      <c r="G23" s="16">
        <v>559559.34386000002</v>
      </c>
      <c r="H23" s="16">
        <v>548647.54686999996</v>
      </c>
      <c r="I23" s="16">
        <v>539016.99229999993</v>
      </c>
      <c r="J23" s="16">
        <v>527209.93238999997</v>
      </c>
      <c r="K23" s="16">
        <v>515208.94881000009</v>
      </c>
      <c r="L23" s="16">
        <v>506141.14224000002</v>
      </c>
      <c r="M23" s="16">
        <v>478016.68073999998</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252001.87655000002</v>
      </c>
      <c r="C26" s="16">
        <v>260830.24431000001</v>
      </c>
      <c r="D26" s="16">
        <v>217530.26704000001</v>
      </c>
      <c r="E26" s="16">
        <v>207300.78288999997</v>
      </c>
      <c r="F26" s="16">
        <v>190772.19743999999</v>
      </c>
      <c r="G26" s="16">
        <v>191322.76883000002</v>
      </c>
      <c r="H26" s="16">
        <v>186582.24466</v>
      </c>
      <c r="I26" s="16">
        <v>190503.09315999999</v>
      </c>
      <c r="J26" s="16">
        <v>148878.57206000001</v>
      </c>
      <c r="K26" s="16">
        <v>148682.31516</v>
      </c>
      <c r="L26" s="16">
        <v>151769.50115999999</v>
      </c>
      <c r="M26" s="16">
        <v>153630.77566999997</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9508314.6410499997</v>
      </c>
      <c r="C28" s="16">
        <v>9783037.6413800009</v>
      </c>
      <c r="D28" s="16">
        <v>9549515.8127800003</v>
      </c>
      <c r="E28" s="16">
        <v>8878750.33213</v>
      </c>
      <c r="F28" s="16">
        <v>8066061.9448599992</v>
      </c>
      <c r="G28" s="16">
        <v>8001249.2141499994</v>
      </c>
      <c r="H28" s="16">
        <v>7702659.6261800006</v>
      </c>
      <c r="I28" s="16">
        <v>7781467.7598700002</v>
      </c>
      <c r="J28" s="16">
        <v>7362932.2558000004</v>
      </c>
      <c r="K28" s="16">
        <v>7111291.32651</v>
      </c>
      <c r="L28" s="16">
        <v>7160044.3629599996</v>
      </c>
      <c r="M28" s="16">
        <v>7145165.6787900003</v>
      </c>
    </row>
    <row r="29" spans="1:13" x14ac:dyDescent="0.2">
      <c r="A29" s="18" t="s">
        <v>66</v>
      </c>
      <c r="B29" s="16">
        <v>230344.39672999998</v>
      </c>
      <c r="C29" s="16">
        <v>238491.79668</v>
      </c>
      <c r="D29" s="16">
        <v>234830.02906</v>
      </c>
      <c r="E29" s="16">
        <v>191215.64434999999</v>
      </c>
      <c r="F29" s="16">
        <v>175634.40641</v>
      </c>
      <c r="G29" s="16">
        <v>176024.17574000001</v>
      </c>
      <c r="H29" s="16">
        <v>171458.97249000001</v>
      </c>
      <c r="I29" s="16">
        <v>174953.41256999999</v>
      </c>
      <c r="J29" s="16">
        <v>167763.66122000001</v>
      </c>
      <c r="K29" s="16">
        <v>138164.66372000001</v>
      </c>
      <c r="L29" s="16">
        <v>140931.23600999999</v>
      </c>
      <c r="M29" s="16">
        <v>142526.42863000001</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1478123.1045299999</v>
      </c>
      <c r="C32" s="16">
        <v>1473461.20732</v>
      </c>
      <c r="D32" s="16">
        <v>1457271.9292899999</v>
      </c>
      <c r="E32" s="16">
        <v>1431897.5355400001</v>
      </c>
      <c r="F32" s="16">
        <v>1355873.2735700002</v>
      </c>
      <c r="G32" s="16">
        <v>1351089.6883800002</v>
      </c>
      <c r="H32" s="16">
        <v>1351133.9554099999</v>
      </c>
      <c r="I32" s="16">
        <v>1359770.9370799998</v>
      </c>
      <c r="J32" s="16">
        <v>1302708.85155</v>
      </c>
      <c r="K32" s="16">
        <v>1275232.4434200001</v>
      </c>
      <c r="L32" s="16">
        <v>1252703.4613699999</v>
      </c>
      <c r="M32" s="16">
        <v>1261692.3920199999</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19987.122139999999</v>
      </c>
      <c r="C35" s="16">
        <v>20535.543859999998</v>
      </c>
      <c r="D35" s="16">
        <v>20006.025249999999</v>
      </c>
      <c r="E35" s="16">
        <v>0</v>
      </c>
      <c r="F35" s="16">
        <v>0</v>
      </c>
      <c r="G35" s="16">
        <v>0</v>
      </c>
      <c r="H35" s="16">
        <v>0</v>
      </c>
      <c r="I35" s="16">
        <v>0</v>
      </c>
      <c r="J35" s="16">
        <v>0</v>
      </c>
      <c r="K35" s="16">
        <v>0</v>
      </c>
      <c r="L35" s="16">
        <v>0</v>
      </c>
      <c r="M35" s="16">
        <v>0</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761359.37062000006</v>
      </c>
      <c r="C37" s="16">
        <v>766473.81894999999</v>
      </c>
      <c r="D37" s="16">
        <v>771306.83450999996</v>
      </c>
      <c r="E37" s="16">
        <v>775837.92197999998</v>
      </c>
      <c r="F37" s="16">
        <v>696844.37123000005</v>
      </c>
      <c r="G37" s="16">
        <v>700668.81146999996</v>
      </c>
      <c r="H37" s="16">
        <v>704717.37529</v>
      </c>
      <c r="I37" s="16">
        <v>708363.60656999995</v>
      </c>
      <c r="J37" s="16">
        <v>711825.93889999995</v>
      </c>
      <c r="K37" s="16">
        <v>288853.70222000004</v>
      </c>
      <c r="L37" s="16">
        <v>718862.26493999991</v>
      </c>
      <c r="M37" s="16">
        <v>722646.16492000001</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0</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c r="F42" s="16">
        <v>0</v>
      </c>
      <c r="G42" s="16">
        <v>0</v>
      </c>
      <c r="H42" s="16">
        <v>0</v>
      </c>
      <c r="I42" s="16">
        <v>0</v>
      </c>
      <c r="J42" s="16">
        <v>0</v>
      </c>
      <c r="K42" s="16">
        <v>0</v>
      </c>
      <c r="L42" s="16">
        <v>0</v>
      </c>
      <c r="M42" s="16">
        <v>0</v>
      </c>
    </row>
    <row r="43" spans="1:13" x14ac:dyDescent="0.2">
      <c r="A43" s="18" t="s">
        <v>52</v>
      </c>
      <c r="B43" s="16">
        <f t="shared" ref="B43:G43" si="2">SUM(B45:B53)</f>
        <v>1646824348.4178998</v>
      </c>
      <c r="C43" s="16">
        <f t="shared" si="2"/>
        <v>1676573706.1599097</v>
      </c>
      <c r="D43" s="16">
        <f t="shared" si="2"/>
        <v>1713084951.1579301</v>
      </c>
      <c r="E43" s="16">
        <f t="shared" si="2"/>
        <v>1701276008.06669</v>
      </c>
      <c r="F43" s="16">
        <f t="shared" si="2"/>
        <v>1717113685.0602498</v>
      </c>
      <c r="G43" s="16">
        <f t="shared" si="2"/>
        <v>1787822958.0274501</v>
      </c>
      <c r="H43" s="16">
        <f t="shared" ref="H43:M43" si="3">SUM(H45:H53)</f>
        <v>1808430729.8357</v>
      </c>
      <c r="I43" s="16">
        <f t="shared" si="3"/>
        <v>1864302015.5366898</v>
      </c>
      <c r="J43" s="16">
        <f t="shared" si="3"/>
        <v>1887941744.1143701</v>
      </c>
      <c r="K43" s="16">
        <f t="shared" si="3"/>
        <v>1889891499.9537702</v>
      </c>
      <c r="L43" s="16">
        <f t="shared" si="3"/>
        <v>1911148064.8124199</v>
      </c>
      <c r="M43" s="16">
        <f t="shared" si="3"/>
        <v>2009705405.08639</v>
      </c>
    </row>
    <row r="44" spans="1:13" x14ac:dyDescent="0.2">
      <c r="A44" s="12"/>
    </row>
    <row r="45" spans="1:13" x14ac:dyDescent="0.2">
      <c r="A45" s="18" t="s">
        <v>53</v>
      </c>
      <c r="B45" s="16">
        <v>309.34616999999997</v>
      </c>
      <c r="C45" s="16">
        <v>309.73012</v>
      </c>
      <c r="D45" s="16">
        <v>309.98764</v>
      </c>
      <c r="E45" s="16">
        <v>310.14060999999998</v>
      </c>
      <c r="F45" s="16">
        <v>310.31268</v>
      </c>
      <c r="G45" s="16">
        <v>310.51873999999998</v>
      </c>
      <c r="H45" s="16">
        <v>310.69839000000002</v>
      </c>
      <c r="I45" s="16">
        <v>310.86185999999998</v>
      </c>
      <c r="J45" s="16">
        <v>310.89001000000002</v>
      </c>
      <c r="K45" s="16">
        <v>310.93306000000001</v>
      </c>
      <c r="L45" s="16">
        <v>310.99504999999999</v>
      </c>
      <c r="M45" s="16">
        <v>311.03262999999998</v>
      </c>
    </row>
    <row r="46" spans="1:13" x14ac:dyDescent="0.2">
      <c r="A46" s="18" t="s">
        <v>1</v>
      </c>
      <c r="B46" s="16">
        <v>655869206.78657997</v>
      </c>
      <c r="C46" s="16">
        <v>669170467.42070997</v>
      </c>
      <c r="D46" s="16">
        <v>666301834.91158998</v>
      </c>
      <c r="E46" s="16">
        <v>680551438.53852999</v>
      </c>
      <c r="F46" s="16">
        <v>702903809.88558006</v>
      </c>
      <c r="G46" s="16">
        <v>710441411.13537002</v>
      </c>
      <c r="H46" s="16">
        <v>758616627.76380002</v>
      </c>
      <c r="I46" s="16">
        <v>767416398.56690001</v>
      </c>
      <c r="J46" s="16">
        <v>734920070.68833005</v>
      </c>
      <c r="K46" s="16">
        <v>741229046.65502</v>
      </c>
      <c r="L46" s="16">
        <v>746060847.73387992</v>
      </c>
      <c r="M46" s="16">
        <v>738427659.13814998</v>
      </c>
    </row>
    <row r="47" spans="1:13" x14ac:dyDescent="0.2">
      <c r="A47" s="18" t="s">
        <v>0</v>
      </c>
      <c r="B47" s="16">
        <v>276944716.64505994</v>
      </c>
      <c r="C47" s="16">
        <v>287940381.39225</v>
      </c>
      <c r="D47" s="16">
        <v>318608438.72640002</v>
      </c>
      <c r="E47" s="16">
        <v>282528034.49541003</v>
      </c>
      <c r="F47" s="16">
        <v>299960234.78204006</v>
      </c>
      <c r="G47" s="16">
        <v>342143722.77303004</v>
      </c>
      <c r="H47" s="16">
        <v>309132545.41265005</v>
      </c>
      <c r="I47" s="16">
        <v>329889379.08019996</v>
      </c>
      <c r="J47" s="16">
        <v>349864277.77991998</v>
      </c>
      <c r="K47" s="16">
        <v>310798022.14582998</v>
      </c>
      <c r="L47" s="16">
        <v>333122411.24043</v>
      </c>
      <c r="M47" s="16">
        <v>379429647.36364001</v>
      </c>
    </row>
    <row r="48" spans="1:13" x14ac:dyDescent="0.2">
      <c r="A48" s="18" t="s">
        <v>39</v>
      </c>
      <c r="B48" s="16">
        <v>421625695.31702989</v>
      </c>
      <c r="C48" s="16">
        <v>423947083.52999991</v>
      </c>
      <c r="D48" s="16">
        <v>429272433.55007005</v>
      </c>
      <c r="E48" s="16">
        <v>435447847.52886993</v>
      </c>
      <c r="F48" s="16">
        <v>402492214.91964996</v>
      </c>
      <c r="G48" s="16">
        <v>413643924.48565</v>
      </c>
      <c r="H48" s="16">
        <v>422134054.15407002</v>
      </c>
      <c r="I48" s="16">
        <v>434871501.51861</v>
      </c>
      <c r="J48" s="16">
        <v>464687883.38553011</v>
      </c>
      <c r="K48" s="16">
        <v>484124554.37329996</v>
      </c>
      <c r="L48" s="16">
        <v>470125420.97513002</v>
      </c>
      <c r="M48" s="16">
        <v>501786624.43117005</v>
      </c>
    </row>
    <row r="49" spans="1:13" x14ac:dyDescent="0.2">
      <c r="A49" s="18" t="s">
        <v>54</v>
      </c>
      <c r="B49" s="16">
        <v>58949072.749410003</v>
      </c>
      <c r="C49" s="16">
        <v>59558611.951979995</v>
      </c>
      <c r="D49" s="16">
        <v>59446257.138210006</v>
      </c>
      <c r="E49" s="16">
        <v>59323822.271140009</v>
      </c>
      <c r="F49" s="16">
        <v>59710167.577890001</v>
      </c>
      <c r="G49" s="16">
        <v>60116003.104359999</v>
      </c>
      <c r="H49" s="16">
        <v>58304804.115999997</v>
      </c>
      <c r="I49" s="16">
        <v>58543586.980959997</v>
      </c>
      <c r="J49" s="16">
        <v>58728741.384609997</v>
      </c>
      <c r="K49" s="16">
        <v>58740840.652349994</v>
      </c>
      <c r="L49" s="16">
        <v>59258248.94483</v>
      </c>
      <c r="M49" s="16">
        <v>59565251.05359</v>
      </c>
    </row>
    <row r="50" spans="1:13" x14ac:dyDescent="0.2">
      <c r="A50" s="18" t="s">
        <v>55</v>
      </c>
      <c r="B50" s="16">
        <v>0</v>
      </c>
      <c r="C50" s="16">
        <v>0</v>
      </c>
      <c r="D50" s="16">
        <v>0</v>
      </c>
      <c r="E50" s="16">
        <v>0</v>
      </c>
      <c r="F50" s="16">
        <v>0</v>
      </c>
      <c r="G50" s="16">
        <v>0</v>
      </c>
      <c r="H50" s="16">
        <v>0</v>
      </c>
      <c r="I50" s="16">
        <v>0</v>
      </c>
      <c r="J50" s="16">
        <v>0</v>
      </c>
      <c r="K50" s="16">
        <v>0</v>
      </c>
      <c r="L50" s="16">
        <v>0</v>
      </c>
      <c r="M50" s="16">
        <v>0</v>
      </c>
    </row>
    <row r="51" spans="1:13"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233435347.57365003</v>
      </c>
      <c r="C52" s="16">
        <v>235956852.13485</v>
      </c>
      <c r="D52" s="16">
        <v>239455676.84401998</v>
      </c>
      <c r="E52" s="16">
        <v>243424555.09213001</v>
      </c>
      <c r="F52" s="16">
        <v>252046947.58240998</v>
      </c>
      <c r="G52" s="16">
        <v>261477586.01029998</v>
      </c>
      <c r="H52" s="16">
        <v>260242387.69078997</v>
      </c>
      <c r="I52" s="16">
        <v>273580838.52815998</v>
      </c>
      <c r="J52" s="16">
        <v>279740459.98597002</v>
      </c>
      <c r="K52" s="16">
        <v>294998725.19420999</v>
      </c>
      <c r="L52" s="16">
        <v>302580824.92309999</v>
      </c>
      <c r="M52" s="16">
        <v>330495912.06720996</v>
      </c>
    </row>
    <row r="53" spans="1:13"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f t="shared" ref="B55:G55" si="4">B43+B13</f>
        <v>1677173937.1616139</v>
      </c>
      <c r="C55" s="105">
        <f t="shared" si="4"/>
        <v>1707292351.3813806</v>
      </c>
      <c r="D55" s="105">
        <f t="shared" si="4"/>
        <v>1743009369.5874991</v>
      </c>
      <c r="E55" s="105">
        <f t="shared" si="4"/>
        <v>1730252434.7662494</v>
      </c>
      <c r="F55" s="105">
        <f t="shared" si="4"/>
        <v>1744881738.5151391</v>
      </c>
      <c r="G55" s="105">
        <f t="shared" si="4"/>
        <v>1815449136.0160444</v>
      </c>
      <c r="H55" s="105">
        <f t="shared" ref="H55:M55" si="5">H43+H13</f>
        <v>1835577196.8262413</v>
      </c>
      <c r="I55" s="105">
        <f t="shared" si="5"/>
        <v>1891444740.5031509</v>
      </c>
      <c r="J55" s="105">
        <f t="shared" si="5"/>
        <v>1914469906.6066806</v>
      </c>
      <c r="K55" s="105">
        <f t="shared" si="5"/>
        <v>1915583275.6943803</v>
      </c>
      <c r="L55" s="105">
        <f t="shared" si="5"/>
        <v>1937222839.6742787</v>
      </c>
      <c r="M55" s="105">
        <f t="shared" si="5"/>
        <v>2035552049.8966339</v>
      </c>
    </row>
    <row r="56" spans="1:13" ht="12" thickBot="1" x14ac:dyDescent="0.25">
      <c r="A56" s="96" t="s">
        <v>63</v>
      </c>
      <c r="B56" s="106">
        <f t="shared" ref="B56:M56" si="6">B106/B55</f>
        <v>0.72285238564791199</v>
      </c>
      <c r="C56" s="106">
        <f t="shared" si="6"/>
        <v>0.72584872352930507</v>
      </c>
      <c r="D56" s="106">
        <f t="shared" si="6"/>
        <v>0.72220742086725565</v>
      </c>
      <c r="E56" s="106">
        <f t="shared" si="6"/>
        <v>0.72468055859836067</v>
      </c>
      <c r="F56" s="106">
        <f t="shared" si="6"/>
        <v>0.72621674675318715</v>
      </c>
      <c r="G56" s="106">
        <f t="shared" si="6"/>
        <v>0.72386390128228872</v>
      </c>
      <c r="H56" s="106">
        <f t="shared" si="6"/>
        <v>0.73174326857180827</v>
      </c>
      <c r="I56" s="106">
        <f t="shared" si="6"/>
        <v>0.73840825867589466</v>
      </c>
      <c r="J56" s="106">
        <f t="shared" si="6"/>
        <v>0.72215257390433196</v>
      </c>
      <c r="K56" s="106">
        <f t="shared" si="6"/>
        <v>0.71320672850375211</v>
      </c>
      <c r="L56" s="106">
        <f t="shared" si="6"/>
        <v>0.71557360963766892</v>
      </c>
      <c r="M56" s="106">
        <f t="shared" si="6"/>
        <v>0.68497593508198285</v>
      </c>
    </row>
    <row r="57" spans="1:13" ht="12" thickBot="1" x14ac:dyDescent="0.25">
      <c r="A57" s="98" t="s">
        <v>64</v>
      </c>
      <c r="B57" s="107">
        <f t="shared" ref="B57:G57" si="7">B156/B55</f>
        <v>0.27714761435208796</v>
      </c>
      <c r="C57" s="107">
        <f t="shared" si="7"/>
        <v>0.27415127647069509</v>
      </c>
      <c r="D57" s="107">
        <f t="shared" si="7"/>
        <v>0.27779257913274424</v>
      </c>
      <c r="E57" s="107">
        <f t="shared" si="7"/>
        <v>0.27531944140163922</v>
      </c>
      <c r="F57" s="107">
        <f t="shared" si="7"/>
        <v>0.27378325324681324</v>
      </c>
      <c r="G57" s="107">
        <f t="shared" si="7"/>
        <v>0.27613609871771128</v>
      </c>
      <c r="H57" s="107">
        <f t="shared" ref="H57:M57" si="8">H156/H55</f>
        <v>0.26825673142819173</v>
      </c>
      <c r="I57" s="107">
        <f t="shared" si="8"/>
        <v>0.2615917413241054</v>
      </c>
      <c r="J57" s="107">
        <f t="shared" si="8"/>
        <v>0.27784742609566793</v>
      </c>
      <c r="K57" s="107">
        <f t="shared" si="8"/>
        <v>0.28679327149624773</v>
      </c>
      <c r="L57" s="107">
        <f t="shared" si="8"/>
        <v>0.28442639036233114</v>
      </c>
      <c r="M57" s="107">
        <f t="shared" si="8"/>
        <v>0.31502406491801715</v>
      </c>
    </row>
    <row r="58" spans="1:13" ht="12" thickTop="1" x14ac:dyDescent="0.2">
      <c r="A58" s="123"/>
      <c r="B58" s="17"/>
      <c r="C58" s="17"/>
      <c r="D58" s="17"/>
      <c r="E58" s="17"/>
      <c r="F58" s="17"/>
      <c r="G58" s="17"/>
      <c r="H58" s="17"/>
      <c r="I58" s="17"/>
      <c r="J58" s="17"/>
      <c r="K58" s="17"/>
      <c r="L58" s="17"/>
      <c r="M58" s="17"/>
    </row>
    <row r="61" spans="1:13" ht="13.5" thickBot="1" x14ac:dyDescent="0.25">
      <c r="A61" s="125" t="s">
        <v>3</v>
      </c>
      <c r="B61" s="17"/>
      <c r="C61" s="17"/>
      <c r="D61" s="17"/>
      <c r="E61" s="17"/>
      <c r="F61" s="17"/>
      <c r="G61" s="17"/>
      <c r="H61" s="17"/>
      <c r="I61" s="17"/>
      <c r="J61" s="17"/>
      <c r="K61" s="17"/>
      <c r="L61" s="17"/>
      <c r="M61" s="17"/>
    </row>
    <row r="62" spans="1:13" ht="12" thickTop="1" x14ac:dyDescent="0.2">
      <c r="A62" s="43" t="s">
        <v>22</v>
      </c>
      <c r="B62" s="55">
        <f t="shared" ref="B62:D63" si="9">B11</f>
        <v>2009</v>
      </c>
      <c r="C62" s="55">
        <f t="shared" si="9"/>
        <v>2009</v>
      </c>
      <c r="D62" s="55">
        <f t="shared" si="9"/>
        <v>2009</v>
      </c>
      <c r="E62" s="55">
        <f t="shared" ref="E62:G63" si="10">E11</f>
        <v>2009</v>
      </c>
      <c r="F62" s="55">
        <f t="shared" si="10"/>
        <v>2009</v>
      </c>
      <c r="G62" s="55">
        <f t="shared" si="10"/>
        <v>2009</v>
      </c>
      <c r="H62" s="55">
        <f t="shared" ref="H62:J63" si="11">H11</f>
        <v>2009</v>
      </c>
      <c r="I62" s="55">
        <f t="shared" si="11"/>
        <v>2009</v>
      </c>
      <c r="J62" s="55">
        <f t="shared" si="11"/>
        <v>2009</v>
      </c>
      <c r="K62" s="55">
        <f t="shared" ref="K62:M63" si="12">K11</f>
        <v>2009</v>
      </c>
      <c r="L62" s="55">
        <f t="shared" si="12"/>
        <v>2009</v>
      </c>
      <c r="M62" s="55">
        <f t="shared" si="12"/>
        <v>2009</v>
      </c>
    </row>
    <row r="63" spans="1:13" ht="12" thickBot="1" x14ac:dyDescent="0.25">
      <c r="A63" s="114" t="s">
        <v>23</v>
      </c>
      <c r="B63" s="122" t="str">
        <f t="shared" si="9"/>
        <v>JANEIRO</v>
      </c>
      <c r="C63" s="122" t="str">
        <f t="shared" si="9"/>
        <v>FEVEREIRO</v>
      </c>
      <c r="D63" s="122" t="str">
        <f t="shared" si="9"/>
        <v>MARÇO</v>
      </c>
      <c r="E63" s="122" t="str">
        <f t="shared" si="10"/>
        <v>ABRIL</v>
      </c>
      <c r="F63" s="122" t="str">
        <f t="shared" si="10"/>
        <v>MAIO</v>
      </c>
      <c r="G63" s="122" t="str">
        <f t="shared" si="10"/>
        <v>JUNHO</v>
      </c>
      <c r="H63" s="122" t="str">
        <f t="shared" si="11"/>
        <v>JULHO</v>
      </c>
      <c r="I63" s="122" t="str">
        <f t="shared" si="11"/>
        <v>AGOSTO</v>
      </c>
      <c r="J63" s="122" t="str">
        <f t="shared" si="11"/>
        <v>SETEMBRO</v>
      </c>
      <c r="K63" s="122" t="str">
        <f t="shared" si="12"/>
        <v>OUTUBRO</v>
      </c>
      <c r="L63" s="122" t="str">
        <f t="shared" si="12"/>
        <v>NOVEMBRO</v>
      </c>
      <c r="M63" s="122" t="str">
        <f t="shared" si="12"/>
        <v>DEZEMBRO</v>
      </c>
    </row>
    <row r="64" spans="1:13" ht="12" thickTop="1" x14ac:dyDescent="0.2">
      <c r="A64" s="38" t="s">
        <v>24</v>
      </c>
      <c r="B64" s="16">
        <f t="shared" ref="B64:G64" si="13">SUM(B66:B92)</f>
        <v>30341276.175874047</v>
      </c>
      <c r="C64" s="16">
        <f t="shared" si="13"/>
        <v>30710288.223420784</v>
      </c>
      <c r="D64" s="16">
        <f t="shared" si="13"/>
        <v>29916008.677428976</v>
      </c>
      <c r="E64" s="16">
        <f t="shared" si="13"/>
        <v>28967972.206709374</v>
      </c>
      <c r="F64" s="16">
        <f t="shared" si="13"/>
        <v>27759553.956249375</v>
      </c>
      <c r="G64" s="16">
        <f t="shared" si="13"/>
        <v>27617631.52342419</v>
      </c>
      <c r="H64" s="16">
        <f t="shared" ref="H64:M64" si="14">SUM(H66:H92)</f>
        <v>27137869.923781134</v>
      </c>
      <c r="I64" s="16">
        <f t="shared" si="14"/>
        <v>27134084.304801129</v>
      </c>
      <c r="J64" s="16">
        <f t="shared" si="14"/>
        <v>26519479.786390558</v>
      </c>
      <c r="K64" s="16">
        <f t="shared" si="14"/>
        <v>25691179.290010005</v>
      </c>
      <c r="L64" s="16">
        <f t="shared" si="14"/>
        <v>26066007.389218912</v>
      </c>
      <c r="M64" s="16">
        <f t="shared" si="14"/>
        <v>25837829.988873821</v>
      </c>
    </row>
    <row r="65" spans="1:13" x14ac:dyDescent="0.2">
      <c r="A65" s="12"/>
    </row>
    <row r="66" spans="1:13" x14ac:dyDescent="0.2">
      <c r="A66" s="18" t="s">
        <v>25</v>
      </c>
      <c r="B66" s="16">
        <v>28305.290239999998</v>
      </c>
      <c r="C66" s="16">
        <v>28455.092840000001</v>
      </c>
      <c r="D66" s="16">
        <v>25031.78846</v>
      </c>
      <c r="E66" s="16">
        <v>25164.883740000001</v>
      </c>
      <c r="F66" s="16">
        <v>25298.714549999997</v>
      </c>
      <c r="G66" s="16">
        <v>25438.49697</v>
      </c>
      <c r="H66" s="16">
        <v>25589.338520000005</v>
      </c>
      <c r="I66" s="16">
        <v>25718.834719999999</v>
      </c>
      <c r="J66" s="16">
        <v>22312.596089999999</v>
      </c>
      <c r="K66" s="16">
        <v>1342.0329100000001</v>
      </c>
      <c r="L66" s="16">
        <v>22529.968369999999</v>
      </c>
      <c r="M66" s="16">
        <v>22652.076420000001</v>
      </c>
    </row>
    <row r="67" spans="1:13" x14ac:dyDescent="0.2">
      <c r="A67" s="18" t="s">
        <v>26</v>
      </c>
      <c r="B67" s="16">
        <v>6472392.6740800003</v>
      </c>
      <c r="C67" s="16">
        <v>6410538.7577800006</v>
      </c>
      <c r="D67" s="16">
        <v>6088324.0977100013</v>
      </c>
      <c r="E67" s="16">
        <v>6010142.6989900004</v>
      </c>
      <c r="F67" s="16">
        <v>5956310.83084</v>
      </c>
      <c r="G67" s="16">
        <v>5906164.3298899997</v>
      </c>
      <c r="H67" s="16">
        <v>5814530.9163100002</v>
      </c>
      <c r="I67" s="16">
        <v>5730597.6506400006</v>
      </c>
      <c r="J67" s="16">
        <v>5703839.587580001</v>
      </c>
      <c r="K67" s="16">
        <v>5631443.5822999999</v>
      </c>
      <c r="L67" s="16">
        <v>5528044.0392599991</v>
      </c>
      <c r="M67" s="16">
        <v>5417929.67031</v>
      </c>
    </row>
    <row r="68" spans="1:13" x14ac:dyDescent="0.2">
      <c r="A68" s="18" t="s">
        <v>27</v>
      </c>
      <c r="B68" s="16">
        <v>14948.835550000002</v>
      </c>
      <c r="C68" s="16">
        <v>15025.57618</v>
      </c>
      <c r="D68" s="16">
        <v>15121.580820000001</v>
      </c>
      <c r="E68" s="16">
        <v>15201.91121</v>
      </c>
      <c r="F68" s="16">
        <v>15283.92453</v>
      </c>
      <c r="G68" s="16">
        <v>15368.22243</v>
      </c>
      <c r="H68" s="16">
        <v>15460.424789999999</v>
      </c>
      <c r="I68" s="16">
        <v>15539.9234</v>
      </c>
      <c r="J68" s="16">
        <v>15615.38601</v>
      </c>
      <c r="K68" s="16">
        <v>939.28961000000004</v>
      </c>
      <c r="L68" s="16">
        <v>15743.40148</v>
      </c>
      <c r="M68" s="16">
        <v>15829.6695</v>
      </c>
    </row>
    <row r="69" spans="1:13" x14ac:dyDescent="0.2">
      <c r="A69" s="18" t="s">
        <v>65</v>
      </c>
      <c r="B69" s="16">
        <v>0</v>
      </c>
      <c r="C69" s="16">
        <v>0</v>
      </c>
      <c r="D69" s="16">
        <v>0</v>
      </c>
      <c r="E69" s="16">
        <v>0</v>
      </c>
      <c r="F69" s="16">
        <v>0</v>
      </c>
      <c r="G69" s="16">
        <v>0</v>
      </c>
      <c r="H69" s="16">
        <v>0</v>
      </c>
      <c r="I69" s="16">
        <v>0</v>
      </c>
      <c r="J69" s="16">
        <v>0</v>
      </c>
      <c r="K69" s="16">
        <v>0</v>
      </c>
      <c r="L69" s="16">
        <v>0</v>
      </c>
      <c r="M69" s="16">
        <v>0</v>
      </c>
    </row>
    <row r="70" spans="1:13" x14ac:dyDescent="0.2">
      <c r="A70" s="18" t="s">
        <v>28</v>
      </c>
      <c r="B70" s="16">
        <v>1793160.6685999997</v>
      </c>
      <c r="C70" s="16">
        <v>1831612.997</v>
      </c>
      <c r="D70" s="16">
        <v>1773883.4812399999</v>
      </c>
      <c r="E70" s="16">
        <v>1660164.05984</v>
      </c>
      <c r="F70" s="16">
        <v>1495776.1406899998</v>
      </c>
      <c r="G70" s="16">
        <v>1471563.1032499999</v>
      </c>
      <c r="H70" s="16">
        <v>1404405.7747500001</v>
      </c>
      <c r="I70" s="16">
        <v>1407016.1663299999</v>
      </c>
      <c r="J70" s="16">
        <v>1318854.1140300003</v>
      </c>
      <c r="K70" s="16">
        <v>1286387.2477299997</v>
      </c>
      <c r="L70" s="16">
        <v>1283844.9120300002</v>
      </c>
      <c r="M70" s="16">
        <v>1269791.6255099999</v>
      </c>
    </row>
    <row r="71" spans="1:13" x14ac:dyDescent="0.2">
      <c r="A71" s="18" t="s">
        <v>29</v>
      </c>
      <c r="B71" s="16">
        <v>1232363.9400740489</v>
      </c>
      <c r="C71" s="16">
        <v>1310072.4712907812</v>
      </c>
      <c r="D71" s="16">
        <v>1229855.9961889768</v>
      </c>
      <c r="E71" s="16">
        <v>1243419.9769193758</v>
      </c>
      <c r="F71" s="16">
        <v>1259568.4687593759</v>
      </c>
      <c r="G71" s="16">
        <v>1264115.1008241933</v>
      </c>
      <c r="H71" s="16">
        <v>1268829.9456311306</v>
      </c>
      <c r="I71" s="16">
        <v>1268366.945161131</v>
      </c>
      <c r="J71" s="16">
        <v>1280242.6604305529</v>
      </c>
      <c r="K71" s="16">
        <v>1322617.2164300082</v>
      </c>
      <c r="L71" s="16">
        <v>1313351.4564189101</v>
      </c>
      <c r="M71" s="16">
        <v>1242612.7263638189</v>
      </c>
    </row>
    <row r="72" spans="1:13" x14ac:dyDescent="0.2">
      <c r="A72" s="18" t="s">
        <v>30</v>
      </c>
      <c r="B72" s="16">
        <v>4485805.6405200008</v>
      </c>
      <c r="C72" s="16">
        <v>4539735.6023500003</v>
      </c>
      <c r="D72" s="16">
        <v>4548018.3014500001</v>
      </c>
      <c r="E72" s="16">
        <v>4584017.45744</v>
      </c>
      <c r="F72" s="16">
        <v>4619382.9031699998</v>
      </c>
      <c r="G72" s="16">
        <v>4657248.1672099996</v>
      </c>
      <c r="H72" s="16">
        <v>4680348.5777899995</v>
      </c>
      <c r="I72" s="16">
        <v>4707459.8322799997</v>
      </c>
      <c r="J72" s="16">
        <v>4770912.1048800005</v>
      </c>
      <c r="K72" s="16">
        <v>4816127.4570899997</v>
      </c>
      <c r="L72" s="16">
        <v>4866690.9479200002</v>
      </c>
      <c r="M72" s="16">
        <v>4900066.2568100002</v>
      </c>
    </row>
    <row r="73" spans="1:13" x14ac:dyDescent="0.2">
      <c r="A73" s="18" t="s">
        <v>31</v>
      </c>
      <c r="B73" s="16">
        <v>3457947.7838300001</v>
      </c>
      <c r="C73" s="16">
        <v>3433570.60207</v>
      </c>
      <c r="D73" s="16">
        <v>3404575.0516599999</v>
      </c>
      <c r="E73" s="16">
        <v>3374209.9411200001</v>
      </c>
      <c r="F73" s="16">
        <v>3340817.9132900001</v>
      </c>
      <c r="G73" s="16">
        <v>3306366.5655900002</v>
      </c>
      <c r="H73" s="16">
        <v>3272102.2918499997</v>
      </c>
      <c r="I73" s="16">
        <v>3233949.8123799996</v>
      </c>
      <c r="J73" s="16">
        <v>3195066.8313700003</v>
      </c>
      <c r="K73" s="16">
        <v>3155485.5147000002</v>
      </c>
      <c r="L73" s="16">
        <v>3114118.1676999996</v>
      </c>
      <c r="M73" s="16">
        <v>3074084.6645600004</v>
      </c>
    </row>
    <row r="74" spans="1:13" x14ac:dyDescent="0.2">
      <c r="A74" s="18" t="s">
        <v>32</v>
      </c>
      <c r="B74" s="16">
        <v>614533.3992000001</v>
      </c>
      <c r="C74" s="16">
        <v>606803.86946000007</v>
      </c>
      <c r="D74" s="16">
        <v>589147.23410999996</v>
      </c>
      <c r="E74" s="16">
        <v>579103.55341000005</v>
      </c>
      <c r="F74" s="16">
        <v>570428.36554999999</v>
      </c>
      <c r="G74" s="16">
        <v>559559.34386000002</v>
      </c>
      <c r="H74" s="16">
        <v>548647.54686999996</v>
      </c>
      <c r="I74" s="16">
        <v>539016.99229999993</v>
      </c>
      <c r="J74" s="16">
        <v>527209.93238999997</v>
      </c>
      <c r="K74" s="16">
        <v>515208.94881000009</v>
      </c>
      <c r="L74" s="16">
        <v>506141.14224000002</v>
      </c>
      <c r="M74" s="16">
        <v>478016.68073999998</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252001.87655000002</v>
      </c>
      <c r="C77" s="16">
        <v>260830.24431000001</v>
      </c>
      <c r="D77" s="16">
        <v>217530.26704000001</v>
      </c>
      <c r="E77" s="16">
        <v>207300.78288999997</v>
      </c>
      <c r="F77" s="16">
        <v>190772.19743999999</v>
      </c>
      <c r="G77" s="16">
        <v>191322.76883000002</v>
      </c>
      <c r="H77" s="16">
        <v>186582.24466</v>
      </c>
      <c r="I77" s="16">
        <v>190503.09315999999</v>
      </c>
      <c r="J77" s="16">
        <v>148878.57206000001</v>
      </c>
      <c r="K77" s="16">
        <v>148682.31516</v>
      </c>
      <c r="L77" s="16">
        <v>151769.50115999999</v>
      </c>
      <c r="M77" s="16">
        <v>153630.77566999997</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9508314.6410499997</v>
      </c>
      <c r="C79" s="16">
        <v>9783037.6413800009</v>
      </c>
      <c r="D79" s="16">
        <v>9549515.8127800003</v>
      </c>
      <c r="E79" s="16">
        <v>8878750.33213</v>
      </c>
      <c r="F79" s="16">
        <v>8066061.9448599992</v>
      </c>
      <c r="G79" s="16">
        <v>8001249.2141499994</v>
      </c>
      <c r="H79" s="16">
        <v>7702659.6261800006</v>
      </c>
      <c r="I79" s="16">
        <v>7781467.7598700002</v>
      </c>
      <c r="J79" s="16">
        <v>7362932.2558000004</v>
      </c>
      <c r="K79" s="16">
        <v>7111291.32651</v>
      </c>
      <c r="L79" s="16">
        <v>7160044.3629599996</v>
      </c>
      <c r="M79" s="16">
        <v>7145165.6787900003</v>
      </c>
    </row>
    <row r="80" spans="1:13" x14ac:dyDescent="0.2">
      <c r="A80" s="18" t="s">
        <v>66</v>
      </c>
      <c r="B80" s="16">
        <v>230344.39672999998</v>
      </c>
      <c r="C80" s="16">
        <v>238491.79668</v>
      </c>
      <c r="D80" s="16">
        <v>234830.02906</v>
      </c>
      <c r="E80" s="16">
        <v>191215.64434999999</v>
      </c>
      <c r="F80" s="16">
        <v>175634.40641</v>
      </c>
      <c r="G80" s="16">
        <v>176024.17574000001</v>
      </c>
      <c r="H80" s="16">
        <v>171458.97249000001</v>
      </c>
      <c r="I80" s="16">
        <v>174953.41256999999</v>
      </c>
      <c r="J80" s="16">
        <v>167763.66122000001</v>
      </c>
      <c r="K80" s="16">
        <v>138164.66372000001</v>
      </c>
      <c r="L80" s="16">
        <v>140931.23600999999</v>
      </c>
      <c r="M80" s="16">
        <v>142526.42863000001</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1478123.1045299999</v>
      </c>
      <c r="C83" s="16">
        <v>1473461.20732</v>
      </c>
      <c r="D83" s="16">
        <v>1457271.9292899999</v>
      </c>
      <c r="E83" s="16">
        <v>1431897.5355400001</v>
      </c>
      <c r="F83" s="16">
        <v>1355873.2735700002</v>
      </c>
      <c r="G83" s="16">
        <v>1351089.6883800002</v>
      </c>
      <c r="H83" s="16">
        <v>1351133.9554099999</v>
      </c>
      <c r="I83" s="16">
        <v>1359770.9370799998</v>
      </c>
      <c r="J83" s="16">
        <v>1302708.85155</v>
      </c>
      <c r="K83" s="16">
        <v>1275232.4434200001</v>
      </c>
      <c r="L83" s="16">
        <v>1252703.4613699999</v>
      </c>
      <c r="M83" s="16">
        <v>1261692.3920199999</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19987.122139999999</v>
      </c>
      <c r="C86" s="16">
        <v>20535.543859999998</v>
      </c>
      <c r="D86" s="16">
        <v>20006.025249999999</v>
      </c>
      <c r="E86" s="16">
        <v>0</v>
      </c>
      <c r="F86" s="16">
        <v>0</v>
      </c>
      <c r="G86" s="16">
        <v>0</v>
      </c>
      <c r="H86" s="16">
        <v>0</v>
      </c>
      <c r="I86" s="16">
        <v>0</v>
      </c>
      <c r="J86" s="16">
        <v>0</v>
      </c>
      <c r="K86" s="16">
        <v>0</v>
      </c>
      <c r="L86" s="16">
        <v>0</v>
      </c>
      <c r="M86" s="16">
        <v>0</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753046.80278000003</v>
      </c>
      <c r="C88" s="16">
        <v>758116.82089999993</v>
      </c>
      <c r="D88" s="16">
        <v>762897.08236999996</v>
      </c>
      <c r="E88" s="16">
        <v>767383.42912999995</v>
      </c>
      <c r="F88" s="16">
        <v>688344.87259000004</v>
      </c>
      <c r="G88" s="16">
        <v>692122.34629999998</v>
      </c>
      <c r="H88" s="16">
        <v>696120.30852999992</v>
      </c>
      <c r="I88" s="16">
        <v>699722.94490999996</v>
      </c>
      <c r="J88" s="16">
        <v>703143.23297999997</v>
      </c>
      <c r="K88" s="16">
        <v>288257.25162</v>
      </c>
      <c r="L88" s="16">
        <v>710094.79229999997</v>
      </c>
      <c r="M88" s="16">
        <v>713831.34354999999</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0</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row>
    <row r="94" spans="1:13" x14ac:dyDescent="0.2">
      <c r="A94" s="18" t="s">
        <v>52</v>
      </c>
      <c r="B94" s="16">
        <f t="shared" ref="B94:G94" si="15">SUM(B96:B104)</f>
        <v>1182007905.4478998</v>
      </c>
      <c r="C94" s="16">
        <f t="shared" si="15"/>
        <v>1208525685.7181001</v>
      </c>
      <c r="D94" s="16">
        <f t="shared" si="15"/>
        <v>1228898292.6798201</v>
      </c>
      <c r="E94" s="16">
        <f t="shared" si="15"/>
        <v>1224912328.7358699</v>
      </c>
      <c r="F94" s="16">
        <f t="shared" si="15"/>
        <v>1239402785.6572602</v>
      </c>
      <c r="G94" s="16">
        <f t="shared" si="15"/>
        <v>1286520462.6527102</v>
      </c>
      <c r="H94" s="16">
        <f t="shared" ref="H94:M94" si="16">SUM(H96:H104)</f>
        <v>1316033387.79773</v>
      </c>
      <c r="I94" s="16">
        <f t="shared" si="16"/>
        <v>1369524332.9118099</v>
      </c>
      <c r="J94" s="16">
        <f t="shared" si="16"/>
        <v>1356019890.9320099</v>
      </c>
      <c r="K94" s="16">
        <f t="shared" si="16"/>
        <v>1340515701.9444799</v>
      </c>
      <c r="L94" s="16">
        <f t="shared" si="16"/>
        <v>1360159532.66904</v>
      </c>
      <c r="M94" s="16">
        <f t="shared" si="16"/>
        <v>1368466338.7971201</v>
      </c>
    </row>
    <row r="95" spans="1:13" x14ac:dyDescent="0.2">
      <c r="A95" s="12"/>
    </row>
    <row r="96" spans="1:13" x14ac:dyDescent="0.2">
      <c r="A96" s="18" t="s">
        <v>53</v>
      </c>
      <c r="B96" s="16">
        <v>309.34616999999997</v>
      </c>
      <c r="C96" s="16">
        <v>309.73012</v>
      </c>
      <c r="D96" s="16">
        <v>309.98764</v>
      </c>
      <c r="E96" s="16">
        <v>310.14060999999998</v>
      </c>
      <c r="F96" s="16">
        <v>310.31268</v>
      </c>
      <c r="G96" s="16">
        <v>310.51873999999998</v>
      </c>
      <c r="H96" s="16">
        <v>310.69839000000002</v>
      </c>
      <c r="I96" s="16">
        <v>310.86185999999998</v>
      </c>
      <c r="J96" s="16">
        <v>310.89001000000002</v>
      </c>
      <c r="K96" s="16">
        <v>310.93306000000001</v>
      </c>
      <c r="L96" s="16">
        <v>310.99504999999999</v>
      </c>
      <c r="M96" s="16">
        <v>311.03262999999998</v>
      </c>
    </row>
    <row r="97" spans="1:13" x14ac:dyDescent="0.2">
      <c r="A97" s="18" t="s">
        <v>1</v>
      </c>
      <c r="B97" s="16">
        <v>466597376.15459996</v>
      </c>
      <c r="C97" s="16">
        <v>478276417.36934</v>
      </c>
      <c r="D97" s="16">
        <v>467411283.79960996</v>
      </c>
      <c r="E97" s="16">
        <v>479986938.37011999</v>
      </c>
      <c r="F97" s="16">
        <v>496890016.36943007</v>
      </c>
      <c r="G97" s="16">
        <v>495377146.58921999</v>
      </c>
      <c r="H97" s="16">
        <v>534113821.36206001</v>
      </c>
      <c r="I97" s="16">
        <v>541545084.28286004</v>
      </c>
      <c r="J97" s="16">
        <v>507661679.55021</v>
      </c>
      <c r="K97" s="16">
        <v>512576962.88709998</v>
      </c>
      <c r="L97" s="16">
        <v>516071761.64607996</v>
      </c>
      <c r="M97" s="16">
        <v>496697035.85697997</v>
      </c>
    </row>
    <row r="98" spans="1:13" x14ac:dyDescent="0.2">
      <c r="A98" s="18" t="s">
        <v>0</v>
      </c>
      <c r="B98" s="16">
        <v>177991848.12255996</v>
      </c>
      <c r="C98" s="16">
        <v>188097642.84869</v>
      </c>
      <c r="D98" s="16">
        <v>212305004.75793001</v>
      </c>
      <c r="E98" s="16">
        <v>187337246.55271003</v>
      </c>
      <c r="F98" s="16">
        <v>200131575.06617001</v>
      </c>
      <c r="G98" s="16">
        <v>232379112.44141001</v>
      </c>
      <c r="H98" s="16">
        <v>217399436.05650002</v>
      </c>
      <c r="I98" s="16">
        <v>237278345.15085998</v>
      </c>
      <c r="J98" s="16">
        <v>246351935.80059001</v>
      </c>
      <c r="K98" s="16">
        <v>214462720.25728998</v>
      </c>
      <c r="L98" s="16">
        <v>232850456.93873999</v>
      </c>
      <c r="M98" s="16">
        <v>247496151.52933002</v>
      </c>
    </row>
    <row r="99" spans="1:13" x14ac:dyDescent="0.2">
      <c r="A99" s="18" t="s">
        <v>39</v>
      </c>
      <c r="B99" s="16">
        <v>311100954.81786996</v>
      </c>
      <c r="C99" s="16">
        <v>313290575.75020999</v>
      </c>
      <c r="D99" s="16">
        <v>317534061.94350004</v>
      </c>
      <c r="E99" s="16">
        <v>322696556.87632996</v>
      </c>
      <c r="F99" s="16">
        <v>299091353.76459998</v>
      </c>
      <c r="G99" s="16">
        <v>307707110.08906001</v>
      </c>
      <c r="H99" s="16">
        <v>313831795.44793999</v>
      </c>
      <c r="I99" s="16">
        <v>327045784.13663</v>
      </c>
      <c r="J99" s="16">
        <v>332620107.22341007</v>
      </c>
      <c r="K99" s="16">
        <v>337032840.16545999</v>
      </c>
      <c r="L99" s="16">
        <v>329407825.69713002</v>
      </c>
      <c r="M99" s="16">
        <v>337179147.85623002</v>
      </c>
    </row>
    <row r="100" spans="1:13" x14ac:dyDescent="0.2">
      <c r="A100" s="18" t="s">
        <v>54</v>
      </c>
      <c r="B100" s="16">
        <v>58949072.749410003</v>
      </c>
      <c r="C100" s="16">
        <v>59558611.951979995</v>
      </c>
      <c r="D100" s="16">
        <v>59446257.138210006</v>
      </c>
      <c r="E100" s="16">
        <v>59323822.271140009</v>
      </c>
      <c r="F100" s="16">
        <v>59710167.577890001</v>
      </c>
      <c r="G100" s="16">
        <v>60116003.104359999</v>
      </c>
      <c r="H100" s="16">
        <v>58304804.115999997</v>
      </c>
      <c r="I100" s="16">
        <v>58543586.980959997</v>
      </c>
      <c r="J100" s="16">
        <v>58728741.384609997</v>
      </c>
      <c r="K100" s="16">
        <v>58740840.652349994</v>
      </c>
      <c r="L100" s="16">
        <v>59258248.94483</v>
      </c>
      <c r="M100" s="16">
        <v>59565251.05359</v>
      </c>
    </row>
    <row r="101" spans="1:13" x14ac:dyDescent="0.2">
      <c r="A101" s="18" t="s">
        <v>55</v>
      </c>
      <c r="B101" s="16">
        <v>0</v>
      </c>
      <c r="C101" s="16">
        <v>0</v>
      </c>
      <c r="D101" s="16">
        <v>0</v>
      </c>
      <c r="E101" s="16">
        <v>0</v>
      </c>
      <c r="F101" s="16">
        <v>0</v>
      </c>
      <c r="G101" s="16">
        <v>0</v>
      </c>
      <c r="H101" s="16">
        <v>0</v>
      </c>
      <c r="I101" s="16">
        <v>0</v>
      </c>
      <c r="J101" s="16">
        <v>0</v>
      </c>
      <c r="K101" s="16">
        <v>0</v>
      </c>
      <c r="L101" s="16">
        <v>0</v>
      </c>
      <c r="M101" s="16">
        <v>0</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167368344.25729001</v>
      </c>
      <c r="C103" s="16">
        <v>169302128.06776002</v>
      </c>
      <c r="D103" s="16">
        <v>172201375.05293</v>
      </c>
      <c r="E103" s="16">
        <v>175567454.52495998</v>
      </c>
      <c r="F103" s="16">
        <v>183579362.56648999</v>
      </c>
      <c r="G103" s="16">
        <v>190940779.90991998</v>
      </c>
      <c r="H103" s="16">
        <v>192383220.11684</v>
      </c>
      <c r="I103" s="16">
        <v>205111221.49863997</v>
      </c>
      <c r="J103" s="16">
        <v>210657116.08318001</v>
      </c>
      <c r="K103" s="16">
        <v>217702027.04922</v>
      </c>
      <c r="L103" s="16">
        <v>222570928.44720998</v>
      </c>
      <c r="M103" s="16">
        <v>227528441.46835998</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f t="shared" ref="B106:G106" si="17">B94+B64</f>
        <v>1212349181.6237738</v>
      </c>
      <c r="C106" s="105">
        <f t="shared" si="17"/>
        <v>1239235973.9415209</v>
      </c>
      <c r="D106" s="105">
        <f t="shared" si="17"/>
        <v>1258814301.357249</v>
      </c>
      <c r="E106" s="105">
        <f t="shared" si="17"/>
        <v>1253880300.9425793</v>
      </c>
      <c r="F106" s="105">
        <f t="shared" si="17"/>
        <v>1267162339.6135097</v>
      </c>
      <c r="G106" s="105">
        <f t="shared" si="17"/>
        <v>1314138094.1761343</v>
      </c>
      <c r="H106" s="105">
        <f t="shared" ref="H106:M106" si="18">H94+H64</f>
        <v>1343171257.7215111</v>
      </c>
      <c r="I106" s="105">
        <f t="shared" si="18"/>
        <v>1396658417.2166111</v>
      </c>
      <c r="J106" s="105">
        <f t="shared" si="18"/>
        <v>1382539370.7184005</v>
      </c>
      <c r="K106" s="105">
        <f t="shared" si="18"/>
        <v>1366206881.2344899</v>
      </c>
      <c r="L106" s="105">
        <f t="shared" si="18"/>
        <v>1386225540.0582588</v>
      </c>
      <c r="M106" s="105">
        <f t="shared" si="18"/>
        <v>1394304168.7859938</v>
      </c>
    </row>
    <row r="107" spans="1:13" ht="12" thickBot="1" x14ac:dyDescent="0.25">
      <c r="A107" s="98" t="s">
        <v>63</v>
      </c>
      <c r="B107" s="107">
        <f t="shared" ref="B107:G107" si="19">B56</f>
        <v>0.72285238564791199</v>
      </c>
      <c r="C107" s="107">
        <f t="shared" si="19"/>
        <v>0.72584872352930507</v>
      </c>
      <c r="D107" s="107">
        <f t="shared" si="19"/>
        <v>0.72220742086725565</v>
      </c>
      <c r="E107" s="107">
        <f t="shared" si="19"/>
        <v>0.72468055859836067</v>
      </c>
      <c r="F107" s="107">
        <f t="shared" si="19"/>
        <v>0.72621674675318715</v>
      </c>
      <c r="G107" s="107">
        <f t="shared" si="19"/>
        <v>0.72386390128228872</v>
      </c>
      <c r="H107" s="107">
        <f t="shared" ref="H107:M107" si="20">H56</f>
        <v>0.73174326857180827</v>
      </c>
      <c r="I107" s="107">
        <f t="shared" si="20"/>
        <v>0.73840825867589466</v>
      </c>
      <c r="J107" s="107">
        <f t="shared" si="20"/>
        <v>0.72215257390433196</v>
      </c>
      <c r="K107" s="107">
        <f t="shared" si="20"/>
        <v>0.71320672850375211</v>
      </c>
      <c r="L107" s="107">
        <f t="shared" si="20"/>
        <v>0.71557360963766892</v>
      </c>
      <c r="M107" s="107">
        <f t="shared" si="20"/>
        <v>0.68497593508198285</v>
      </c>
    </row>
    <row r="108" spans="1:13" ht="12" thickTop="1" x14ac:dyDescent="0.2">
      <c r="A108" s="123"/>
      <c r="B108" s="17"/>
      <c r="C108" s="17"/>
      <c r="D108" s="17"/>
      <c r="E108" s="17"/>
      <c r="F108" s="17"/>
      <c r="G108" s="17"/>
      <c r="H108" s="17"/>
      <c r="I108" s="17"/>
      <c r="J108" s="17"/>
      <c r="K108" s="17"/>
      <c r="L108" s="17"/>
      <c r="M108" s="17"/>
    </row>
    <row r="111" spans="1:13" ht="13.5" thickBot="1" x14ac:dyDescent="0.25">
      <c r="A111" s="125" t="s">
        <v>4</v>
      </c>
      <c r="B111" s="17"/>
      <c r="C111" s="17"/>
      <c r="D111" s="17"/>
      <c r="E111" s="17"/>
      <c r="F111" s="17"/>
      <c r="G111" s="17"/>
      <c r="H111" s="17"/>
      <c r="I111" s="17"/>
      <c r="J111" s="17"/>
      <c r="K111" s="17"/>
      <c r="L111" s="17"/>
      <c r="M111" s="17"/>
    </row>
    <row r="112" spans="1:13" ht="12" thickTop="1" x14ac:dyDescent="0.2">
      <c r="A112" s="43" t="s">
        <v>22</v>
      </c>
      <c r="B112" s="55">
        <f t="shared" ref="B112:D113" si="21">B11</f>
        <v>2009</v>
      </c>
      <c r="C112" s="55">
        <f t="shared" si="21"/>
        <v>2009</v>
      </c>
      <c r="D112" s="55">
        <f t="shared" si="21"/>
        <v>2009</v>
      </c>
      <c r="E112" s="55">
        <f t="shared" ref="E112:G113" si="22">E11</f>
        <v>2009</v>
      </c>
      <c r="F112" s="55">
        <f t="shared" si="22"/>
        <v>2009</v>
      </c>
      <c r="G112" s="55">
        <f t="shared" si="22"/>
        <v>2009</v>
      </c>
      <c r="H112" s="55">
        <f t="shared" ref="H112:J113" si="23">H11</f>
        <v>2009</v>
      </c>
      <c r="I112" s="55">
        <f t="shared" si="23"/>
        <v>2009</v>
      </c>
      <c r="J112" s="55">
        <f t="shared" si="23"/>
        <v>2009</v>
      </c>
      <c r="K112" s="55">
        <f t="shared" ref="K112:M113" si="24">K11</f>
        <v>2009</v>
      </c>
      <c r="L112" s="55">
        <f t="shared" si="24"/>
        <v>2009</v>
      </c>
      <c r="M112" s="55">
        <f t="shared" si="24"/>
        <v>2009</v>
      </c>
    </row>
    <row r="113" spans="1:13" ht="12" thickBot="1" x14ac:dyDescent="0.25">
      <c r="A113" s="114" t="s">
        <v>23</v>
      </c>
      <c r="B113" s="120" t="str">
        <f t="shared" si="21"/>
        <v>JANEIRO</v>
      </c>
      <c r="C113" s="120" t="str">
        <f t="shared" si="21"/>
        <v>FEVEREIRO</v>
      </c>
      <c r="D113" s="120" t="str">
        <f t="shared" si="21"/>
        <v>MARÇO</v>
      </c>
      <c r="E113" s="120" t="str">
        <f t="shared" si="22"/>
        <v>ABRIL</v>
      </c>
      <c r="F113" s="120" t="str">
        <f t="shared" si="22"/>
        <v>MAIO</v>
      </c>
      <c r="G113" s="120" t="str">
        <f t="shared" si="22"/>
        <v>JUNHO</v>
      </c>
      <c r="H113" s="120" t="str">
        <f t="shared" si="23"/>
        <v>JULHO</v>
      </c>
      <c r="I113" s="120" t="str">
        <f t="shared" si="23"/>
        <v>AGOSTO</v>
      </c>
      <c r="J113" s="120" t="str">
        <f t="shared" si="23"/>
        <v>SETEMBRO</v>
      </c>
      <c r="K113" s="120" t="str">
        <f t="shared" si="24"/>
        <v>OUTUBRO</v>
      </c>
      <c r="L113" s="120" t="str">
        <f t="shared" si="24"/>
        <v>NOVEMBRO</v>
      </c>
      <c r="M113" s="120" t="str">
        <f t="shared" si="24"/>
        <v>DEZEMBRO</v>
      </c>
    </row>
    <row r="114" spans="1:13" ht="12" thickTop="1" x14ac:dyDescent="0.2">
      <c r="A114" s="38" t="s">
        <v>24</v>
      </c>
      <c r="B114" s="121">
        <f t="shared" ref="B114:G114" si="25">SUM(B116:B142)</f>
        <v>8312.5678399999997</v>
      </c>
      <c r="C114" s="121">
        <f t="shared" si="25"/>
        <v>8356.9980500000001</v>
      </c>
      <c r="D114" s="121">
        <f t="shared" si="25"/>
        <v>8409.7521400000005</v>
      </c>
      <c r="E114" s="121">
        <f t="shared" si="25"/>
        <v>8454.4928499999987</v>
      </c>
      <c r="F114" s="121">
        <f t="shared" si="25"/>
        <v>8499.498639999998</v>
      </c>
      <c r="G114" s="121">
        <f t="shared" si="25"/>
        <v>8546.4651699999995</v>
      </c>
      <c r="H114" s="121">
        <f t="shared" ref="H114:M114" si="26">SUM(H116:H142)</f>
        <v>8597.0667599999997</v>
      </c>
      <c r="I114" s="121">
        <f t="shared" si="26"/>
        <v>8640.6616599999998</v>
      </c>
      <c r="J114" s="121">
        <f t="shared" si="26"/>
        <v>8682.7059200000003</v>
      </c>
      <c r="K114" s="121">
        <f t="shared" si="26"/>
        <v>596.45060000000001</v>
      </c>
      <c r="L114" s="121">
        <f t="shared" si="26"/>
        <v>8767.47264</v>
      </c>
      <c r="M114" s="121">
        <f t="shared" si="26"/>
        <v>8814.8213700000015</v>
      </c>
    </row>
    <row r="115" spans="1:13" x14ac:dyDescent="0.2">
      <c r="A115" s="12"/>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0</v>
      </c>
      <c r="C124" s="16">
        <v>0</v>
      </c>
      <c r="D124" s="16">
        <v>0</v>
      </c>
      <c r="E124" s="16">
        <v>0</v>
      </c>
      <c r="F124" s="16">
        <v>0</v>
      </c>
      <c r="G124" s="16">
        <v>0</v>
      </c>
      <c r="H124" s="16">
        <v>0</v>
      </c>
      <c r="I124" s="16">
        <v>0</v>
      </c>
      <c r="J124" s="16">
        <v>0</v>
      </c>
      <c r="K124" s="16">
        <v>0</v>
      </c>
      <c r="L124" s="16">
        <v>0</v>
      </c>
      <c r="M124" s="16">
        <v>0</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8312.5678399999997</v>
      </c>
      <c r="C138" s="16">
        <v>8356.9980500000001</v>
      </c>
      <c r="D138" s="16">
        <v>8409.7521400000005</v>
      </c>
      <c r="E138" s="16">
        <v>8454.4928499999987</v>
      </c>
      <c r="F138" s="16">
        <v>8499.498639999998</v>
      </c>
      <c r="G138" s="16">
        <v>8546.4651699999995</v>
      </c>
      <c r="H138" s="16">
        <v>8597.0667599999997</v>
      </c>
      <c r="I138" s="16">
        <v>8640.6616599999998</v>
      </c>
      <c r="J138" s="16">
        <v>8682.7059200000003</v>
      </c>
      <c r="K138" s="16">
        <v>596.45060000000001</v>
      </c>
      <c r="L138" s="16">
        <v>8767.47264</v>
      </c>
      <c r="M138" s="16">
        <v>8814.8213700000015</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f t="shared" ref="B144:G144" si="27">SUM(B146:B154)</f>
        <v>464816442.96999997</v>
      </c>
      <c r="C144" s="16">
        <f t="shared" si="27"/>
        <v>468048020.44181001</v>
      </c>
      <c r="D144" s="16">
        <f t="shared" si="27"/>
        <v>484186658.47811007</v>
      </c>
      <c r="E144" s="16">
        <f t="shared" si="27"/>
        <v>476363679.33081996</v>
      </c>
      <c r="F144" s="16">
        <f t="shared" si="27"/>
        <v>477710899.40299004</v>
      </c>
      <c r="G144" s="16">
        <f t="shared" si="27"/>
        <v>501302495.37474</v>
      </c>
      <c r="H144" s="16">
        <f t="shared" ref="H144:M144" si="28">SUM(H146:H154)</f>
        <v>492397342.03797001</v>
      </c>
      <c r="I144" s="16">
        <f t="shared" si="28"/>
        <v>494777682.62487996</v>
      </c>
      <c r="J144" s="16">
        <f t="shared" si="28"/>
        <v>531921853.18235999</v>
      </c>
      <c r="K144" s="16">
        <f t="shared" si="28"/>
        <v>549375798.00928998</v>
      </c>
      <c r="L144" s="16">
        <f t="shared" si="28"/>
        <v>550988532.14338005</v>
      </c>
      <c r="M144" s="16">
        <f t="shared" si="28"/>
        <v>641239066.28927004</v>
      </c>
    </row>
    <row r="145" spans="1:13" x14ac:dyDescent="0.2">
      <c r="A145" s="12"/>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189271830.63197997</v>
      </c>
      <c r="C147" s="16">
        <v>190894050.05136999</v>
      </c>
      <c r="D147" s="16">
        <v>198890551.11198002</v>
      </c>
      <c r="E147" s="16">
        <v>200564500.16841</v>
      </c>
      <c r="F147" s="16">
        <v>206013793.51615</v>
      </c>
      <c r="G147" s="16">
        <v>215064264.54615</v>
      </c>
      <c r="H147" s="16">
        <v>224502806.40173998</v>
      </c>
      <c r="I147" s="16">
        <v>225871314.28404</v>
      </c>
      <c r="J147" s="16">
        <v>227258391.13812</v>
      </c>
      <c r="K147" s="16">
        <v>228652083.76792002</v>
      </c>
      <c r="L147" s="16">
        <v>229989086.0878</v>
      </c>
      <c r="M147" s="16">
        <v>241730623.28117001</v>
      </c>
    </row>
    <row r="148" spans="1:13" x14ac:dyDescent="0.2">
      <c r="A148" s="18" t="s">
        <v>0</v>
      </c>
      <c r="B148" s="16">
        <v>98952868.522499993</v>
      </c>
      <c r="C148" s="16">
        <v>99842738.543559998</v>
      </c>
      <c r="D148" s="16">
        <v>106303433.96847001</v>
      </c>
      <c r="E148" s="16">
        <v>95190787.942699999</v>
      </c>
      <c r="F148" s="16">
        <v>99828659.715869993</v>
      </c>
      <c r="G148" s="16">
        <v>109764610.33161999</v>
      </c>
      <c r="H148" s="16">
        <v>91733109.356150001</v>
      </c>
      <c r="I148" s="16">
        <v>92611033.92933999</v>
      </c>
      <c r="J148" s="16">
        <v>103512341.97933</v>
      </c>
      <c r="K148" s="16">
        <v>96335301.888540015</v>
      </c>
      <c r="L148" s="16">
        <v>100271954.30169</v>
      </c>
      <c r="M148" s="16">
        <v>131933495.83431</v>
      </c>
    </row>
    <row r="149" spans="1:13" x14ac:dyDescent="0.2">
      <c r="A149" s="18" t="s">
        <v>39</v>
      </c>
      <c r="B149" s="16">
        <v>110524740.49915999</v>
      </c>
      <c r="C149" s="16">
        <v>110656507.77979</v>
      </c>
      <c r="D149" s="16">
        <v>111738371.60656999</v>
      </c>
      <c r="E149" s="16">
        <v>112751290.65254</v>
      </c>
      <c r="F149" s="16">
        <v>103400861.15505001</v>
      </c>
      <c r="G149" s="16">
        <v>105936814.39659001</v>
      </c>
      <c r="H149" s="16">
        <v>108302258.70613</v>
      </c>
      <c r="I149" s="16">
        <v>107825717.38198</v>
      </c>
      <c r="J149" s="16">
        <v>132067776.16212</v>
      </c>
      <c r="K149" s="16">
        <v>147091714.20784</v>
      </c>
      <c r="L149" s="16">
        <v>140717595.278</v>
      </c>
      <c r="M149" s="16">
        <v>164607476.57494</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0</v>
      </c>
      <c r="C151" s="16">
        <v>0</v>
      </c>
      <c r="D151" s="16">
        <v>0</v>
      </c>
      <c r="E151" s="16">
        <v>0</v>
      </c>
      <c r="F151" s="16">
        <v>0</v>
      </c>
      <c r="G151" s="16">
        <v>0</v>
      </c>
      <c r="H151" s="16">
        <v>0</v>
      </c>
      <c r="I151" s="16">
        <v>0</v>
      </c>
      <c r="J151" s="16">
        <v>0</v>
      </c>
      <c r="K151" s="16">
        <v>0</v>
      </c>
      <c r="L151" s="16">
        <v>0</v>
      </c>
      <c r="M151" s="16">
        <v>0</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66067003.316360004</v>
      </c>
      <c r="C153" s="16">
        <v>66654724.067090005</v>
      </c>
      <c r="D153" s="16">
        <v>67254301.791089997</v>
      </c>
      <c r="E153" s="16">
        <v>67857100.567169994</v>
      </c>
      <c r="F153" s="16">
        <v>68467585.015919998</v>
      </c>
      <c r="G153" s="16">
        <v>70536806.100380003</v>
      </c>
      <c r="H153" s="16">
        <v>67859167.573949993</v>
      </c>
      <c r="I153" s="16">
        <v>68469617.02951999</v>
      </c>
      <c r="J153" s="16">
        <v>69083343.902789995</v>
      </c>
      <c r="K153" s="16">
        <v>77296698.144990012</v>
      </c>
      <c r="L153" s="16">
        <v>80009896.475889996</v>
      </c>
      <c r="M153" s="16">
        <v>102967470.59885001</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f t="shared" ref="B156:G156" si="29">B144+B114</f>
        <v>464824755.53783995</v>
      </c>
      <c r="C156" s="105">
        <f t="shared" si="29"/>
        <v>468056377.43985999</v>
      </c>
      <c r="D156" s="105">
        <f t="shared" si="29"/>
        <v>484195068.23025006</v>
      </c>
      <c r="E156" s="105">
        <f t="shared" si="29"/>
        <v>476372133.82366997</v>
      </c>
      <c r="F156" s="105">
        <f t="shared" si="29"/>
        <v>477719398.90163004</v>
      </c>
      <c r="G156" s="105">
        <f t="shared" si="29"/>
        <v>501311041.83991003</v>
      </c>
      <c r="H156" s="105">
        <f t="shared" ref="H156:M156" si="30">H144+H114</f>
        <v>492405939.10473001</v>
      </c>
      <c r="I156" s="105">
        <f t="shared" si="30"/>
        <v>494786323.28653997</v>
      </c>
      <c r="J156" s="105">
        <f t="shared" si="30"/>
        <v>531930535.88827997</v>
      </c>
      <c r="K156" s="105">
        <f t="shared" si="30"/>
        <v>549376394.45989001</v>
      </c>
      <c r="L156" s="105">
        <f t="shared" si="30"/>
        <v>550997299.61602008</v>
      </c>
      <c r="M156" s="105">
        <f t="shared" si="30"/>
        <v>641247881.11064005</v>
      </c>
    </row>
    <row r="157" spans="1:13" ht="12" thickBot="1" x14ac:dyDescent="0.25">
      <c r="A157" s="98" t="s">
        <v>64</v>
      </c>
      <c r="B157" s="107">
        <f t="shared" ref="B157:G157" si="31">B57</f>
        <v>0.27714761435208796</v>
      </c>
      <c r="C157" s="107">
        <f t="shared" si="31"/>
        <v>0.27415127647069509</v>
      </c>
      <c r="D157" s="107">
        <f t="shared" si="31"/>
        <v>0.27779257913274424</v>
      </c>
      <c r="E157" s="107">
        <f t="shared" si="31"/>
        <v>0.27531944140163922</v>
      </c>
      <c r="F157" s="107">
        <f t="shared" si="31"/>
        <v>0.27378325324681324</v>
      </c>
      <c r="G157" s="107">
        <f t="shared" si="31"/>
        <v>0.27613609871771128</v>
      </c>
      <c r="H157" s="107">
        <f t="shared" ref="H157:M157" si="32">H57</f>
        <v>0.26825673142819173</v>
      </c>
      <c r="I157" s="107">
        <f t="shared" si="32"/>
        <v>0.2615917413241054</v>
      </c>
      <c r="J157" s="107">
        <f t="shared" si="32"/>
        <v>0.27784742609566793</v>
      </c>
      <c r="K157" s="107">
        <f t="shared" si="32"/>
        <v>0.28679327149624773</v>
      </c>
      <c r="L157" s="107">
        <f t="shared" si="32"/>
        <v>0.28442639036233114</v>
      </c>
      <c r="M157" s="107">
        <f t="shared" si="32"/>
        <v>0.31502406491801715</v>
      </c>
    </row>
    <row r="158" spans="1:13" ht="69.75" customHeight="1" thickTop="1" x14ac:dyDescent="0.2">
      <c r="A158" s="159" t="s">
        <v>105</v>
      </c>
      <c r="B158" s="159"/>
      <c r="C158" s="159"/>
      <c r="D158" s="159"/>
      <c r="E158" s="159"/>
      <c r="F158" s="159"/>
      <c r="G158" s="159"/>
      <c r="H158" s="17"/>
      <c r="I158" s="17"/>
      <c r="J158" s="17"/>
      <c r="K158" s="17"/>
      <c r="L158" s="17"/>
      <c r="M158" s="17"/>
    </row>
    <row r="159" spans="1:13" x14ac:dyDescent="0.2">
      <c r="A159" s="160" t="s">
        <v>106</v>
      </c>
      <c r="B159" s="160"/>
      <c r="C159" s="160"/>
      <c r="D159" s="160"/>
      <c r="E159" s="160"/>
      <c r="F159" s="160"/>
      <c r="G159" s="160"/>
      <c r="H159" s="17"/>
      <c r="I159" s="17"/>
      <c r="J159" s="17"/>
      <c r="K159" s="17"/>
      <c r="L159" s="17"/>
      <c r="M159" s="17"/>
    </row>
    <row r="160" spans="1:13" x14ac:dyDescent="0.2">
      <c r="C160" s="17"/>
      <c r="D160" s="17"/>
      <c r="E160" s="17"/>
      <c r="F160" s="17"/>
      <c r="G160" s="17"/>
      <c r="H160" s="17"/>
      <c r="I160" s="17"/>
      <c r="J160" s="17"/>
      <c r="K160" s="17"/>
      <c r="L160" s="17"/>
      <c r="M160" s="17"/>
    </row>
    <row r="161" spans="3:13" x14ac:dyDescent="0.2">
      <c r="C161" s="17"/>
      <c r="D161" s="17"/>
      <c r="E161" s="17"/>
      <c r="F161" s="17"/>
      <c r="G161" s="17"/>
      <c r="H161" s="17"/>
      <c r="I161" s="17"/>
      <c r="J161" s="17"/>
      <c r="K161" s="17"/>
      <c r="L161" s="17"/>
      <c r="M161" s="17"/>
    </row>
    <row r="162" spans="3:13" x14ac:dyDescent="0.2">
      <c r="C162" s="17"/>
      <c r="D162" s="17"/>
      <c r="E162" s="17"/>
      <c r="F162" s="17"/>
      <c r="G162" s="17"/>
      <c r="H162" s="17"/>
      <c r="I162" s="17"/>
      <c r="J162" s="17"/>
      <c r="K162" s="17"/>
      <c r="L162" s="17"/>
      <c r="M162" s="17"/>
    </row>
    <row r="163" spans="3:13" x14ac:dyDescent="0.2">
      <c r="C163" s="17"/>
      <c r="D163" s="17"/>
      <c r="E163" s="17"/>
      <c r="F163" s="17"/>
      <c r="G163" s="17"/>
      <c r="H163" s="17"/>
      <c r="I163" s="17"/>
      <c r="J163" s="17"/>
      <c r="K163" s="17"/>
      <c r="L163" s="17"/>
      <c r="M163" s="17"/>
    </row>
    <row r="164" spans="3:13" x14ac:dyDescent="0.2">
      <c r="C164" s="17"/>
      <c r="D164" s="17"/>
      <c r="E164" s="17"/>
      <c r="F164" s="17"/>
      <c r="G164" s="17"/>
      <c r="H164" s="17"/>
      <c r="I164" s="17"/>
      <c r="J164" s="17"/>
      <c r="K164" s="17"/>
      <c r="L164" s="17"/>
      <c r="M164" s="17"/>
    </row>
    <row r="165" spans="3:13" x14ac:dyDescent="0.2">
      <c r="C165" s="17"/>
      <c r="D165" s="17"/>
      <c r="E165" s="17"/>
      <c r="F165" s="17"/>
      <c r="G165" s="17"/>
      <c r="H165" s="17"/>
      <c r="I165" s="17"/>
      <c r="J165" s="17"/>
      <c r="K165" s="17"/>
      <c r="L165" s="17"/>
      <c r="M165" s="17"/>
    </row>
    <row r="166" spans="3:13" x14ac:dyDescent="0.2">
      <c r="C166" s="17"/>
      <c r="D166" s="17"/>
      <c r="E166" s="17"/>
      <c r="F166" s="17"/>
      <c r="G166" s="17"/>
      <c r="H166" s="17"/>
      <c r="I166" s="17"/>
      <c r="J166" s="17"/>
      <c r="K166" s="17"/>
      <c r="L166" s="17"/>
      <c r="M166" s="17"/>
    </row>
    <row r="167" spans="3:13" x14ac:dyDescent="0.2">
      <c r="C167" s="17"/>
      <c r="D167" s="17"/>
      <c r="E167" s="17"/>
      <c r="F167" s="17"/>
      <c r="G167" s="17"/>
      <c r="H167" s="17"/>
      <c r="I167" s="17"/>
      <c r="J167" s="17"/>
      <c r="K167" s="17"/>
      <c r="L167" s="17"/>
      <c r="M167" s="17"/>
    </row>
    <row r="168" spans="3:13" x14ac:dyDescent="0.2">
      <c r="C168" s="17"/>
      <c r="D168" s="17"/>
      <c r="E168" s="17"/>
      <c r="F168" s="17"/>
      <c r="G168" s="17"/>
      <c r="H168" s="17"/>
      <c r="I168" s="17"/>
      <c r="J168" s="17"/>
      <c r="K168" s="17"/>
      <c r="L168" s="17"/>
      <c r="M168" s="17"/>
    </row>
    <row r="169" spans="3:13" x14ac:dyDescent="0.2">
      <c r="C169" s="17"/>
      <c r="D169" s="17"/>
      <c r="E169" s="17"/>
      <c r="F169" s="17"/>
      <c r="G169" s="17"/>
      <c r="H169" s="17"/>
      <c r="I169" s="17"/>
      <c r="J169" s="17"/>
      <c r="K169" s="17"/>
      <c r="L169" s="17"/>
      <c r="M169" s="17"/>
    </row>
    <row r="170" spans="3:13" x14ac:dyDescent="0.2">
      <c r="C170" s="17"/>
      <c r="D170" s="17"/>
      <c r="E170" s="17"/>
      <c r="F170" s="17"/>
      <c r="G170" s="17"/>
      <c r="H170" s="17"/>
      <c r="I170" s="17"/>
      <c r="J170" s="17"/>
      <c r="K170" s="17"/>
      <c r="L170" s="17"/>
      <c r="M170" s="17"/>
    </row>
    <row r="171" spans="3:13" x14ac:dyDescent="0.2">
      <c r="C171" s="17"/>
      <c r="D171" s="17"/>
      <c r="E171" s="17"/>
      <c r="F171" s="17"/>
      <c r="G171" s="17"/>
      <c r="H171" s="17"/>
      <c r="I171" s="17"/>
      <c r="J171" s="17"/>
      <c r="K171" s="17"/>
      <c r="L171" s="17"/>
      <c r="M171" s="17"/>
    </row>
    <row r="172" spans="3:13" x14ac:dyDescent="0.2">
      <c r="C172" s="17"/>
      <c r="D172" s="17"/>
      <c r="E172" s="17"/>
      <c r="F172" s="17"/>
      <c r="G172" s="17"/>
      <c r="H172" s="17"/>
      <c r="I172" s="17"/>
      <c r="J172" s="17"/>
      <c r="K172" s="17"/>
      <c r="L172" s="17"/>
      <c r="M172" s="17"/>
    </row>
    <row r="173" spans="3:13" x14ac:dyDescent="0.2">
      <c r="C173" s="17"/>
      <c r="D173" s="17"/>
      <c r="E173" s="17"/>
      <c r="F173" s="17"/>
      <c r="G173" s="17"/>
      <c r="H173" s="17"/>
      <c r="I173" s="17"/>
      <c r="J173" s="17"/>
      <c r="K173" s="17"/>
      <c r="L173" s="17"/>
      <c r="M173" s="17"/>
    </row>
    <row r="174" spans="3:13" x14ac:dyDescent="0.2">
      <c r="C174" s="17"/>
      <c r="D174" s="17"/>
      <c r="E174" s="17"/>
      <c r="F174" s="17"/>
      <c r="G174" s="17"/>
      <c r="H174" s="17"/>
      <c r="I174" s="17"/>
      <c r="J174" s="17"/>
      <c r="K174" s="17"/>
      <c r="L174" s="17"/>
      <c r="M174" s="17"/>
    </row>
    <row r="175" spans="3:13" x14ac:dyDescent="0.2">
      <c r="C175" s="17"/>
      <c r="D175" s="17"/>
      <c r="E175" s="17"/>
      <c r="F175" s="17"/>
      <c r="G175" s="17"/>
      <c r="H175" s="17"/>
      <c r="I175" s="17"/>
      <c r="J175" s="17"/>
      <c r="K175" s="17"/>
      <c r="L175" s="17"/>
      <c r="M175" s="17"/>
    </row>
    <row r="176" spans="3:13" x14ac:dyDescent="0.2">
      <c r="C176" s="17"/>
      <c r="D176" s="17"/>
      <c r="E176" s="17"/>
      <c r="F176" s="17"/>
      <c r="G176" s="17"/>
      <c r="H176" s="17"/>
      <c r="I176" s="17"/>
      <c r="J176" s="17"/>
      <c r="K176" s="17"/>
      <c r="L176" s="17"/>
      <c r="M176" s="17"/>
    </row>
    <row r="177" spans="3:13" x14ac:dyDescent="0.2">
      <c r="C177" s="17"/>
      <c r="D177" s="17"/>
      <c r="E177" s="17"/>
      <c r="F177" s="17"/>
      <c r="G177" s="17"/>
      <c r="H177" s="17"/>
      <c r="I177" s="17"/>
      <c r="J177" s="17"/>
      <c r="K177" s="17"/>
      <c r="L177" s="17"/>
      <c r="M177" s="17"/>
    </row>
    <row r="178" spans="3:13" x14ac:dyDescent="0.2">
      <c r="C178" s="17"/>
      <c r="D178" s="17"/>
      <c r="E178" s="17"/>
      <c r="F178" s="17"/>
      <c r="G178" s="17"/>
      <c r="H178" s="17"/>
      <c r="I178" s="17"/>
      <c r="J178" s="17"/>
      <c r="K178" s="17"/>
      <c r="L178" s="17"/>
      <c r="M178" s="17"/>
    </row>
    <row r="179" spans="3:13" x14ac:dyDescent="0.2">
      <c r="C179" s="17"/>
      <c r="D179" s="17"/>
      <c r="E179" s="17"/>
      <c r="F179" s="17"/>
      <c r="G179" s="17"/>
      <c r="H179" s="17"/>
      <c r="I179" s="17"/>
      <c r="J179" s="17"/>
      <c r="K179" s="17"/>
      <c r="L179" s="17"/>
      <c r="M179" s="17"/>
    </row>
    <row r="180" spans="3:13" x14ac:dyDescent="0.2">
      <c r="C180" s="17"/>
      <c r="D180" s="17"/>
      <c r="E180" s="17"/>
      <c r="F180" s="17"/>
      <c r="G180" s="17"/>
      <c r="H180" s="17"/>
      <c r="I180" s="17"/>
      <c r="J180" s="17"/>
      <c r="K180" s="17"/>
      <c r="L180" s="17"/>
      <c r="M180" s="17"/>
    </row>
  </sheetData>
  <mergeCells count="2">
    <mergeCell ref="A158:G158"/>
    <mergeCell ref="A159:G159"/>
  </mergeCells>
  <phoneticPr fontId="0" type="noConversion"/>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180"/>
  <sheetViews>
    <sheetView topLeftCell="A136" workbookViewId="0">
      <selection activeCell="A158" sqref="A158:G159"/>
    </sheetView>
  </sheetViews>
  <sheetFormatPr defaultRowHeight="11.25" x14ac:dyDescent="0.2"/>
  <cols>
    <col min="1" max="1" width="28" style="17" customWidth="1"/>
    <col min="2" max="13" width="14.28515625" style="16" bestFit="1" customWidth="1"/>
    <col min="14" max="16384" width="9.140625" style="17"/>
  </cols>
  <sheetData>
    <row r="1" spans="1:13" ht="26.25" x14ac:dyDescent="0.4">
      <c r="A1" s="31" t="s">
        <v>74</v>
      </c>
      <c r="B1" s="33" t="s">
        <v>72</v>
      </c>
      <c r="C1" s="33"/>
      <c r="D1" s="33"/>
      <c r="E1" s="126"/>
      <c r="F1" s="126"/>
      <c r="G1" s="126"/>
      <c r="H1" s="126"/>
      <c r="I1" s="126"/>
      <c r="J1" s="126"/>
      <c r="K1" s="126"/>
      <c r="L1" s="126"/>
      <c r="M1" s="126"/>
    </row>
    <row r="2" spans="1:13" ht="12.75" x14ac:dyDescent="0.2">
      <c r="A2" s="32"/>
      <c r="B2" s="33"/>
      <c r="C2" s="33"/>
      <c r="D2" s="33"/>
      <c r="E2" s="126"/>
      <c r="F2" s="126"/>
      <c r="G2" s="126"/>
      <c r="H2" s="126"/>
      <c r="I2" s="126"/>
      <c r="J2" s="126"/>
      <c r="K2" s="126"/>
      <c r="L2" s="126"/>
      <c r="M2" s="126"/>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c r="D9" s="17"/>
      <c r="E9" s="17"/>
      <c r="F9" s="17"/>
      <c r="G9" s="17"/>
      <c r="H9" s="17"/>
      <c r="I9" s="17"/>
      <c r="J9" s="17"/>
      <c r="K9" s="17"/>
      <c r="L9" s="17"/>
      <c r="M9" s="17"/>
    </row>
    <row r="10" spans="1:13" ht="13.5" thickBot="1" x14ac:dyDescent="0.25">
      <c r="A10" s="124" t="s">
        <v>2</v>
      </c>
      <c r="B10" s="17"/>
      <c r="C10" s="17"/>
      <c r="D10" s="17"/>
      <c r="E10" s="17"/>
      <c r="F10" s="17"/>
      <c r="G10" s="17"/>
      <c r="H10" s="17"/>
      <c r="I10" s="17"/>
      <c r="J10" s="17"/>
      <c r="K10" s="17"/>
      <c r="L10" s="17"/>
      <c r="M10" s="17"/>
    </row>
    <row r="11" spans="1:13" s="15" customFormat="1" x14ac:dyDescent="0.2">
      <c r="A11" s="43" t="s">
        <v>22</v>
      </c>
      <c r="B11" s="42">
        <v>2010</v>
      </c>
      <c r="C11" s="42">
        <v>2010</v>
      </c>
      <c r="D11" s="42">
        <v>2010</v>
      </c>
      <c r="E11" s="42">
        <v>2010</v>
      </c>
      <c r="F11" s="42">
        <v>2010</v>
      </c>
      <c r="G11" s="42">
        <v>2010</v>
      </c>
      <c r="H11" s="42">
        <v>2010</v>
      </c>
      <c r="I11" s="42">
        <v>2010</v>
      </c>
      <c r="J11" s="42">
        <v>2010</v>
      </c>
      <c r="K11" s="42">
        <v>2010</v>
      </c>
      <c r="L11" s="42">
        <v>2010</v>
      </c>
      <c r="M11" s="42">
        <v>2010</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f t="shared" ref="B13:G13" si="0">SUM(B15:B41)</f>
        <v>26275369.998853102</v>
      </c>
      <c r="C13" s="16">
        <f t="shared" si="0"/>
        <v>25926332.797950611</v>
      </c>
      <c r="D13" s="16">
        <f t="shared" si="0"/>
        <v>25694653.746572163</v>
      </c>
      <c r="E13" s="16">
        <f t="shared" si="0"/>
        <v>25292165.383416273</v>
      </c>
      <c r="F13" s="16">
        <f t="shared" si="0"/>
        <v>25759387.177030638</v>
      </c>
      <c r="G13" s="16">
        <f t="shared" si="0"/>
        <v>25650330.381986756</v>
      </c>
      <c r="H13" s="16">
        <f t="shared" ref="H13:M13" si="1">SUM(H15:H41)</f>
        <v>25454072.589933664</v>
      </c>
      <c r="I13" s="16">
        <f t="shared" si="1"/>
        <v>25525865.183943667</v>
      </c>
      <c r="J13" s="16">
        <f t="shared" si="1"/>
        <v>25275317.644934643</v>
      </c>
      <c r="K13" s="16">
        <f t="shared" si="1"/>
        <v>25113295.745575741</v>
      </c>
      <c r="L13" s="16">
        <f t="shared" si="1"/>
        <v>25214986.656446729</v>
      </c>
      <c r="M13" s="16">
        <f t="shared" si="1"/>
        <v>24960120.460268483</v>
      </c>
    </row>
    <row r="14" spans="1:13" x14ac:dyDescent="0.2">
      <c r="A14" s="12"/>
    </row>
    <row r="15" spans="1:13" x14ac:dyDescent="0.2">
      <c r="A15" s="18" t="s">
        <v>25</v>
      </c>
      <c r="B15" s="16">
        <v>22761.940030000002</v>
      </c>
      <c r="C15" s="16">
        <v>22872.125110000001</v>
      </c>
      <c r="D15" s="16">
        <v>19549.118119999996</v>
      </c>
      <c r="E15" s="16">
        <v>19643.750059999998</v>
      </c>
      <c r="F15" s="16">
        <v>19739.575280000001</v>
      </c>
      <c r="G15" s="16">
        <v>19857.430660000002</v>
      </c>
      <c r="H15" s="16">
        <v>19977.042399999998</v>
      </c>
      <c r="I15" s="16">
        <v>20092.724340000001</v>
      </c>
      <c r="J15" s="16">
        <v>16785.972730000001</v>
      </c>
      <c r="K15" s="16">
        <v>16910.225320000001</v>
      </c>
      <c r="L15" s="16">
        <v>16998.039990000001</v>
      </c>
      <c r="M15" s="16">
        <v>17105.107749999999</v>
      </c>
    </row>
    <row r="16" spans="1:13" x14ac:dyDescent="0.2">
      <c r="A16" s="18" t="s">
        <v>26</v>
      </c>
      <c r="B16" s="16">
        <v>5112120.7999100005</v>
      </c>
      <c r="C16" s="16">
        <v>5058140.1182200005</v>
      </c>
      <c r="D16" s="16">
        <v>4999893.19355</v>
      </c>
      <c r="E16" s="16">
        <v>4927456.2109800009</v>
      </c>
      <c r="F16" s="16">
        <v>4868601.8725699997</v>
      </c>
      <c r="G16" s="16">
        <v>4756227.5097400006</v>
      </c>
      <c r="H16" s="16">
        <v>4701961.8865800006</v>
      </c>
      <c r="I16" s="16">
        <v>4617943.4667700008</v>
      </c>
      <c r="J16" s="16">
        <v>4585383.6940799998</v>
      </c>
      <c r="K16" s="16">
        <v>4522100.3117899997</v>
      </c>
      <c r="L16" s="16">
        <v>4465629.7453300003</v>
      </c>
      <c r="M16" s="16">
        <v>4396340.1111799991</v>
      </c>
    </row>
    <row r="17" spans="1:13" x14ac:dyDescent="0.2">
      <c r="A17" s="18" t="s">
        <v>27</v>
      </c>
      <c r="B17" s="16">
        <v>15907.928380000001</v>
      </c>
      <c r="C17" s="16">
        <v>15982.382740000001</v>
      </c>
      <c r="D17" s="16">
        <v>16074.11853</v>
      </c>
      <c r="E17" s="16">
        <v>16152.177099999999</v>
      </c>
      <c r="F17" s="16">
        <v>14160.435670000001</v>
      </c>
      <c r="G17" s="16">
        <v>16328.78822</v>
      </c>
      <c r="H17" s="16">
        <v>16428.40756</v>
      </c>
      <c r="I17" s="16">
        <v>16524.63639</v>
      </c>
      <c r="J17" s="16">
        <v>16616.537059999999</v>
      </c>
      <c r="K17" s="16">
        <v>16706.56912</v>
      </c>
      <c r="L17" s="16">
        <v>16793.34059</v>
      </c>
      <c r="M17" s="16">
        <v>16900.092199999999</v>
      </c>
    </row>
    <row r="18" spans="1:13" x14ac:dyDescent="0.2">
      <c r="A18" s="18" t="s">
        <v>65</v>
      </c>
      <c r="B18" s="16">
        <v>0</v>
      </c>
      <c r="C18" s="16">
        <v>0</v>
      </c>
      <c r="D18" s="16">
        <v>0</v>
      </c>
      <c r="E18" s="16">
        <v>0</v>
      </c>
      <c r="F18" s="16">
        <v>0</v>
      </c>
      <c r="G18" s="16">
        <v>0</v>
      </c>
      <c r="H18" s="16">
        <v>0</v>
      </c>
      <c r="I18" s="16">
        <v>0</v>
      </c>
      <c r="J18" s="16">
        <v>0</v>
      </c>
      <c r="K18" s="16">
        <v>0</v>
      </c>
      <c r="L18" s="16">
        <v>0</v>
      </c>
      <c r="M18" s="16">
        <v>0</v>
      </c>
    </row>
    <row r="19" spans="1:13" x14ac:dyDescent="0.2">
      <c r="A19" s="18" t="s">
        <v>28</v>
      </c>
      <c r="B19" s="16">
        <v>1359344.5267999996</v>
      </c>
      <c r="C19" s="16">
        <v>1305271.9389599999</v>
      </c>
      <c r="D19" s="16">
        <v>1276255.5561999998</v>
      </c>
      <c r="E19" s="16">
        <v>1232704.2334799999</v>
      </c>
      <c r="F19" s="16">
        <v>1286295.6474399995</v>
      </c>
      <c r="G19" s="16">
        <v>1286295.6474399997</v>
      </c>
      <c r="H19" s="16">
        <v>1267726.9967100001</v>
      </c>
      <c r="I19" s="16">
        <v>1259258.8819899999</v>
      </c>
      <c r="J19" s="16">
        <v>1204976.7087199998</v>
      </c>
      <c r="K19" s="16">
        <v>1167653.7749500002</v>
      </c>
      <c r="L19" s="16">
        <v>1170136.4378000004</v>
      </c>
      <c r="M19" s="16">
        <v>1128760.2077599997</v>
      </c>
    </row>
    <row r="20" spans="1:13" x14ac:dyDescent="0.2">
      <c r="A20" s="18" t="s">
        <v>29</v>
      </c>
      <c r="B20" s="16">
        <v>1256573.7503230998</v>
      </c>
      <c r="C20" s="16">
        <v>1250282.0409506061</v>
      </c>
      <c r="D20" s="16">
        <v>1230698.6663221649</v>
      </c>
      <c r="E20" s="16">
        <v>1298362.7310262742</v>
      </c>
      <c r="F20" s="16">
        <v>1314509.214070637</v>
      </c>
      <c r="G20" s="16">
        <v>1317190.3219767539</v>
      </c>
      <c r="H20" s="16">
        <v>1316535.1156436661</v>
      </c>
      <c r="I20" s="16">
        <v>1449951.701243666</v>
      </c>
      <c r="J20" s="16">
        <v>1496040.6346746418</v>
      </c>
      <c r="K20" s="16">
        <v>1518857.7120957389</v>
      </c>
      <c r="L20" s="16">
        <v>1539399.0603367309</v>
      </c>
      <c r="M20" s="16">
        <v>1503331.2054984807</v>
      </c>
    </row>
    <row r="21" spans="1:13" x14ac:dyDescent="0.2">
      <c r="A21" s="18" t="s">
        <v>30</v>
      </c>
      <c r="B21" s="16">
        <v>4977487.4966400005</v>
      </c>
      <c r="C21" s="16">
        <v>5083602.9112299997</v>
      </c>
      <c r="D21" s="16">
        <v>5178215.7987900004</v>
      </c>
      <c r="E21" s="16">
        <v>5267032.31085</v>
      </c>
      <c r="F21" s="16">
        <v>5379763.9809399992</v>
      </c>
      <c r="G21" s="16">
        <v>5476538.2975600008</v>
      </c>
      <c r="H21" s="16">
        <v>5535273.6141099995</v>
      </c>
      <c r="I21" s="16">
        <v>5629055.3193500005</v>
      </c>
      <c r="J21" s="16">
        <v>5746312.6694200002</v>
      </c>
      <c r="K21" s="16">
        <v>5856528.0345100006</v>
      </c>
      <c r="L21" s="16">
        <v>5997409.8231199998</v>
      </c>
      <c r="M21" s="16">
        <v>6095930.5466400003</v>
      </c>
    </row>
    <row r="22" spans="1:13" x14ac:dyDescent="0.2">
      <c r="A22" s="18" t="s">
        <v>31</v>
      </c>
      <c r="B22" s="16">
        <v>3031263.50661</v>
      </c>
      <c r="C22" s="16">
        <v>2994331.89378</v>
      </c>
      <c r="D22" s="16">
        <v>2944391.1313400003</v>
      </c>
      <c r="E22" s="16">
        <v>2899479.17411</v>
      </c>
      <c r="F22" s="16">
        <v>2856253.6357200001</v>
      </c>
      <c r="G22" s="16">
        <v>2813308.7231900003</v>
      </c>
      <c r="H22" s="16">
        <v>2771375.7749399999</v>
      </c>
      <c r="I22" s="16">
        <v>2729202.5523299999</v>
      </c>
      <c r="J22" s="16">
        <v>2684937.66695</v>
      </c>
      <c r="K22" s="16">
        <v>2638654.54801</v>
      </c>
      <c r="L22" s="16">
        <v>2591393.4914199999</v>
      </c>
      <c r="M22" s="16">
        <v>2546256.6547699999</v>
      </c>
    </row>
    <row r="23" spans="1:13" x14ac:dyDescent="0.2">
      <c r="A23" s="18" t="s">
        <v>32</v>
      </c>
      <c r="B23" s="16">
        <v>456505.49838999996</v>
      </c>
      <c r="C23" s="16">
        <v>438148.62936999998</v>
      </c>
      <c r="D23" s="16">
        <v>423529.91247000004</v>
      </c>
      <c r="E23" s="16">
        <v>406996.52075000003</v>
      </c>
      <c r="F23" s="16">
        <v>392302.68252999999</v>
      </c>
      <c r="G23" s="16">
        <v>379363.27493000001</v>
      </c>
      <c r="H23" s="16">
        <v>362318.30787999998</v>
      </c>
      <c r="I23" s="16">
        <v>338555.84149000002</v>
      </c>
      <c r="J23" s="16">
        <v>311618.24780000001</v>
      </c>
      <c r="K23" s="16">
        <v>291949.13020000007</v>
      </c>
      <c r="L23" s="16">
        <v>291421.91600000003</v>
      </c>
      <c r="M23" s="16">
        <v>309329.78846000001</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167347.71821000002</v>
      </c>
      <c r="C26" s="16">
        <v>164432.61549</v>
      </c>
      <c r="D26" s="16">
        <v>130736.85177000001</v>
      </c>
      <c r="E26" s="16">
        <v>129625.94095999999</v>
      </c>
      <c r="F26" s="16">
        <v>138509.28224</v>
      </c>
      <c r="G26" s="16">
        <v>139953.74196000001</v>
      </c>
      <c r="H26" s="16">
        <v>139370.59716</v>
      </c>
      <c r="I26" s="16">
        <v>141916.32446</v>
      </c>
      <c r="J26" s="16">
        <v>110246.92493000001</v>
      </c>
      <c r="K26" s="16">
        <v>109864.27413999998</v>
      </c>
      <c r="L26" s="16">
        <v>113326.92179000001</v>
      </c>
      <c r="M26" s="16">
        <v>112854.65561</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7711614.635280001</v>
      </c>
      <c r="C28" s="16">
        <v>7473459.970639999</v>
      </c>
      <c r="D28" s="16">
        <v>7375077.3348400006</v>
      </c>
      <c r="E28" s="16">
        <v>7056406.4424300008</v>
      </c>
      <c r="F28" s="16">
        <v>7429849.4155900003</v>
      </c>
      <c r="G28" s="16">
        <v>7390273.5180099998</v>
      </c>
      <c r="H28" s="16">
        <v>7232928.8125199992</v>
      </c>
      <c r="I28" s="16">
        <v>7250680.0812200001</v>
      </c>
      <c r="J28" s="16">
        <v>7021420.8572500004</v>
      </c>
      <c r="K28" s="16">
        <v>6937889.8332099998</v>
      </c>
      <c r="L28" s="16">
        <v>7020020.6193199996</v>
      </c>
      <c r="M28" s="16">
        <v>6839881.3538599992</v>
      </c>
    </row>
    <row r="29" spans="1:13" x14ac:dyDescent="0.2">
      <c r="A29" s="18" t="s">
        <v>66</v>
      </c>
      <c r="B29" s="16">
        <v>155305.15562000001</v>
      </c>
      <c r="C29" s="16">
        <v>152476.63725999999</v>
      </c>
      <c r="D29" s="16">
        <v>152523.18992999999</v>
      </c>
      <c r="E29" s="16">
        <v>121989.77208</v>
      </c>
      <c r="F29" s="16">
        <v>130323.43566</v>
      </c>
      <c r="G29" s="16">
        <v>131519.02288</v>
      </c>
      <c r="H29" s="16">
        <v>130752.86573</v>
      </c>
      <c r="I29" s="16">
        <v>132959.91280000002</v>
      </c>
      <c r="J29" s="16">
        <v>130903.57004999999</v>
      </c>
      <c r="K29" s="16">
        <v>105152.67289</v>
      </c>
      <c r="L29" s="16">
        <v>108306.63804000001</v>
      </c>
      <c r="M29" s="16">
        <v>107584.74782999999</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1282905.2376599999</v>
      </c>
      <c r="C32" s="16">
        <v>1237645.8787199999</v>
      </c>
      <c r="D32" s="16">
        <v>1216362.4237199998</v>
      </c>
      <c r="E32" s="16">
        <v>1181394.2377800001</v>
      </c>
      <c r="F32" s="16">
        <v>1190581.23401</v>
      </c>
      <c r="G32" s="16">
        <v>1180481.3268800001</v>
      </c>
      <c r="H32" s="16">
        <v>1211987.9104899999</v>
      </c>
      <c r="I32" s="16">
        <v>1188010.2348900002</v>
      </c>
      <c r="J32" s="16">
        <v>1204450.34877</v>
      </c>
      <c r="K32" s="16">
        <v>1180207.03767</v>
      </c>
      <c r="L32" s="16">
        <v>1136048.7333199999</v>
      </c>
      <c r="M32" s="16">
        <v>1133165.4466900001</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0</v>
      </c>
      <c r="C35" s="16">
        <v>0</v>
      </c>
      <c r="D35" s="16">
        <v>0</v>
      </c>
      <c r="E35" s="16">
        <v>0</v>
      </c>
      <c r="F35" s="16">
        <v>0</v>
      </c>
      <c r="G35" s="16">
        <v>0</v>
      </c>
      <c r="H35" s="16">
        <v>0</v>
      </c>
      <c r="I35" s="16">
        <v>0</v>
      </c>
      <c r="J35" s="16">
        <v>0</v>
      </c>
      <c r="K35" s="16">
        <v>0</v>
      </c>
      <c r="L35" s="16">
        <v>0</v>
      </c>
      <c r="M35" s="16">
        <v>0</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726231.80500000005</v>
      </c>
      <c r="C37" s="16">
        <v>729685.65548000007</v>
      </c>
      <c r="D37" s="16">
        <v>731346.45099000004</v>
      </c>
      <c r="E37" s="16">
        <v>734921.88181000005</v>
      </c>
      <c r="F37" s="16">
        <v>738496.76531000005</v>
      </c>
      <c r="G37" s="16">
        <v>742992.77853999997</v>
      </c>
      <c r="H37" s="16">
        <v>747435.25821</v>
      </c>
      <c r="I37" s="16">
        <v>751713.50667000003</v>
      </c>
      <c r="J37" s="16">
        <v>745623.8125</v>
      </c>
      <c r="K37" s="16">
        <v>750821.62166999991</v>
      </c>
      <c r="L37" s="16">
        <v>748101.88939000003</v>
      </c>
      <c r="M37" s="16">
        <v>752680.54202000005</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0</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c r="M42" s="16">
        <v>0</v>
      </c>
    </row>
    <row r="43" spans="1:13" x14ac:dyDescent="0.2">
      <c r="A43" s="18" t="s">
        <v>52</v>
      </c>
      <c r="B43" s="16">
        <f t="shared" ref="B43:G43" si="2">SUM(B45:B53)</f>
        <v>1931367576.75595</v>
      </c>
      <c r="C43" s="16">
        <f t="shared" si="2"/>
        <v>1977500969.8925002</v>
      </c>
      <c r="D43" s="16">
        <f t="shared" si="2"/>
        <v>2041861398.9651599</v>
      </c>
      <c r="E43" s="16">
        <f t="shared" si="2"/>
        <v>2132293141.69189</v>
      </c>
      <c r="F43" s="16">
        <f t="shared" si="2"/>
        <v>2172697321.3320704</v>
      </c>
      <c r="G43" s="16">
        <f t="shared" si="2"/>
        <v>2170890639.45399</v>
      </c>
      <c r="H43" s="16">
        <f t="shared" ref="H43:M43" si="3">SUM(H45:H53)</f>
        <v>2161254319.57656</v>
      </c>
      <c r="I43" s="16">
        <f t="shared" si="3"/>
        <v>2171397514.0644102</v>
      </c>
      <c r="J43" s="16">
        <f t="shared" si="3"/>
        <v>2198662781.82793</v>
      </c>
      <c r="K43" s="16">
        <f t="shared" si="3"/>
        <v>2223076813.22154</v>
      </c>
      <c r="L43" s="16">
        <f t="shared" si="3"/>
        <v>2251504404.2697601</v>
      </c>
      <c r="M43" s="16">
        <f t="shared" si="3"/>
        <v>2288674335.3314199</v>
      </c>
    </row>
    <row r="44" spans="1:13" x14ac:dyDescent="0.2">
      <c r="A44" s="12"/>
    </row>
    <row r="45" spans="1:13" x14ac:dyDescent="0.2">
      <c r="A45" s="18" t="s">
        <v>53</v>
      </c>
      <c r="B45" s="16">
        <v>311.08453000000003</v>
      </c>
      <c r="C45" s="16">
        <v>311.08807000000002</v>
      </c>
      <c r="D45" s="16">
        <v>311.12220000000002</v>
      </c>
      <c r="E45" s="16">
        <v>311.19128999999998</v>
      </c>
      <c r="F45" s="16">
        <v>247.87</v>
      </c>
      <c r="G45" s="16">
        <v>311.60409000000004</v>
      </c>
      <c r="H45" s="16">
        <v>311.89709999999997</v>
      </c>
      <c r="I45" s="16">
        <v>312.21951000000001</v>
      </c>
      <c r="J45" s="16">
        <v>312.40042</v>
      </c>
      <c r="K45" s="16">
        <v>312.58062999999999</v>
      </c>
      <c r="L45" s="16">
        <v>312.69837999999999</v>
      </c>
      <c r="M45" s="16">
        <v>312.99246999999997</v>
      </c>
    </row>
    <row r="46" spans="1:13" x14ac:dyDescent="0.2">
      <c r="A46" s="18" t="s">
        <v>1</v>
      </c>
      <c r="B46" s="16">
        <v>756876676.31962001</v>
      </c>
      <c r="C46" s="16">
        <v>767437782.38823998</v>
      </c>
      <c r="D46" s="16">
        <v>743237673.60509992</v>
      </c>
      <c r="E46" s="16">
        <v>781029446.78166997</v>
      </c>
      <c r="F46" s="16">
        <v>788632196.17261994</v>
      </c>
      <c r="G46" s="16">
        <v>757033116.34834003</v>
      </c>
      <c r="H46" s="16">
        <v>771102924.33287001</v>
      </c>
      <c r="I46" s="16">
        <v>780109157.20379007</v>
      </c>
      <c r="J46" s="16">
        <v>761262899.42658997</v>
      </c>
      <c r="K46" s="16">
        <v>778121333.21722996</v>
      </c>
      <c r="L46" s="16">
        <v>783715034.42703009</v>
      </c>
      <c r="M46" s="16">
        <v>789950201.12005007</v>
      </c>
    </row>
    <row r="47" spans="1:13" x14ac:dyDescent="0.2">
      <c r="A47" s="18" t="s">
        <v>0</v>
      </c>
      <c r="B47" s="16">
        <v>317770721.80978</v>
      </c>
      <c r="C47" s="16">
        <v>333409690.44828004</v>
      </c>
      <c r="D47" s="16">
        <v>361480094.33285999</v>
      </c>
      <c r="E47" s="16">
        <v>379807478.37494999</v>
      </c>
      <c r="F47" s="16">
        <v>390984144.39953005</v>
      </c>
      <c r="G47" s="16">
        <v>408704064.82010996</v>
      </c>
      <c r="H47" s="16">
        <v>401691937.93260998</v>
      </c>
      <c r="I47" s="16">
        <v>426593019.74480003</v>
      </c>
      <c r="J47" s="16">
        <v>446206667.44054997</v>
      </c>
      <c r="K47" s="16">
        <v>434180213.81845003</v>
      </c>
      <c r="L47" s="16">
        <v>449976036.76738995</v>
      </c>
      <c r="M47" s="16">
        <v>467018289.29163003</v>
      </c>
    </row>
    <row r="48" spans="1:13" x14ac:dyDescent="0.2">
      <c r="A48" s="18" t="s">
        <v>39</v>
      </c>
      <c r="B48" s="16">
        <v>517610602.10545999</v>
      </c>
      <c r="C48" s="16">
        <v>527913467.66202998</v>
      </c>
      <c r="D48" s="16">
        <v>563804294.57955003</v>
      </c>
      <c r="E48" s="16">
        <v>575882608.29171002</v>
      </c>
      <c r="F48" s="16">
        <v>585868640.39298999</v>
      </c>
      <c r="G48" s="16">
        <v>589963255.77234995</v>
      </c>
      <c r="H48" s="16">
        <v>602747858.26641989</v>
      </c>
      <c r="I48" s="16">
        <v>562421893.16191995</v>
      </c>
      <c r="J48" s="16">
        <v>568485130.58800006</v>
      </c>
      <c r="K48" s="16">
        <v>578848672.62812996</v>
      </c>
      <c r="L48" s="16">
        <v>580375403.26265001</v>
      </c>
      <c r="M48" s="16">
        <v>589532420.71030009</v>
      </c>
    </row>
    <row r="49" spans="1:13" x14ac:dyDescent="0.2">
      <c r="A49" s="18" t="s">
        <v>54</v>
      </c>
      <c r="B49" s="16">
        <v>58274484.226920001</v>
      </c>
      <c r="C49" s="16">
        <v>59415469.21181</v>
      </c>
      <c r="D49" s="16">
        <v>60100202.22016</v>
      </c>
      <c r="E49" s="16">
        <v>60537955.762010001</v>
      </c>
      <c r="F49" s="16">
        <v>61732801.924579993</v>
      </c>
      <c r="G49" s="16">
        <v>62741453.126579992</v>
      </c>
      <c r="H49" s="16">
        <v>61265555.283349998</v>
      </c>
      <c r="I49" s="16">
        <v>62215701.962329999</v>
      </c>
      <c r="J49" s="16">
        <v>63266875.958999999</v>
      </c>
      <c r="K49" s="16">
        <v>63878893.389040001</v>
      </c>
      <c r="L49" s="16">
        <v>65305989.257390007</v>
      </c>
      <c r="M49" s="16">
        <v>66269363.632789999</v>
      </c>
    </row>
    <row r="50" spans="1:13" x14ac:dyDescent="0.2">
      <c r="A50" s="18" t="s">
        <v>55</v>
      </c>
      <c r="B50" s="16">
        <v>0</v>
      </c>
      <c r="C50" s="16">
        <v>0</v>
      </c>
      <c r="D50" s="16">
        <v>0</v>
      </c>
      <c r="E50" s="16">
        <v>0</v>
      </c>
      <c r="F50" s="16">
        <v>0</v>
      </c>
      <c r="G50" s="16">
        <v>0</v>
      </c>
      <c r="H50" s="16">
        <v>0</v>
      </c>
      <c r="I50" s="16">
        <v>0</v>
      </c>
      <c r="J50" s="16">
        <v>0</v>
      </c>
      <c r="K50" s="16">
        <v>0</v>
      </c>
      <c r="L50" s="16">
        <v>0</v>
      </c>
      <c r="M50" s="16">
        <v>0</v>
      </c>
    </row>
    <row r="51" spans="1:13"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280834781.20964003</v>
      </c>
      <c r="C52" s="16">
        <v>289324249.09406996</v>
      </c>
      <c r="D52" s="16">
        <v>313238823.10529006</v>
      </c>
      <c r="E52" s="16">
        <v>335035341.29026002</v>
      </c>
      <c r="F52" s="16">
        <v>345479290.57234997</v>
      </c>
      <c r="G52" s="16">
        <v>352448437.78252</v>
      </c>
      <c r="H52" s="16">
        <v>324445731.86420995</v>
      </c>
      <c r="I52" s="16">
        <v>340057429.77205998</v>
      </c>
      <c r="J52" s="16">
        <v>359440896.01336998</v>
      </c>
      <c r="K52" s="16">
        <v>368047387.58806002</v>
      </c>
      <c r="L52" s="16">
        <v>372131627.85692</v>
      </c>
      <c r="M52" s="16">
        <v>375903747.58417994</v>
      </c>
    </row>
    <row r="53" spans="1:13"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f t="shared" ref="B55:G55" si="4">B43+B13</f>
        <v>1957642946.7548032</v>
      </c>
      <c r="C55" s="105">
        <f t="shared" si="4"/>
        <v>2003427302.6904507</v>
      </c>
      <c r="D55" s="105">
        <f t="shared" si="4"/>
        <v>2067556052.7117321</v>
      </c>
      <c r="E55" s="105">
        <f t="shared" si="4"/>
        <v>2157585307.0753064</v>
      </c>
      <c r="F55" s="105">
        <f t="shared" si="4"/>
        <v>2198456708.5091009</v>
      </c>
      <c r="G55" s="105">
        <f t="shared" si="4"/>
        <v>2196540969.8359766</v>
      </c>
      <c r="H55" s="105">
        <f t="shared" ref="H55:M55" si="5">H43+H13</f>
        <v>2186708392.1664939</v>
      </c>
      <c r="I55" s="105">
        <f t="shared" si="5"/>
        <v>2196923379.248354</v>
      </c>
      <c r="J55" s="105">
        <f t="shared" si="5"/>
        <v>2223938099.4728646</v>
      </c>
      <c r="K55" s="105">
        <f t="shared" si="5"/>
        <v>2248190108.9671159</v>
      </c>
      <c r="L55" s="105">
        <f t="shared" si="5"/>
        <v>2276719390.9262071</v>
      </c>
      <c r="M55" s="105">
        <f t="shared" si="5"/>
        <v>2313634455.7916884</v>
      </c>
    </row>
    <row r="56" spans="1:13" ht="12" thickBot="1" x14ac:dyDescent="0.25">
      <c r="A56" s="96" t="s">
        <v>63</v>
      </c>
      <c r="B56" s="106">
        <f t="shared" ref="B56:H56" si="6">B106/B55</f>
        <v>0.69126658592547174</v>
      </c>
      <c r="C56" s="106">
        <f t="shared" si="6"/>
        <v>0.69701331361641661</v>
      </c>
      <c r="D56" s="106">
        <f t="shared" si="6"/>
        <v>0.67624163787314784</v>
      </c>
      <c r="E56" s="106">
        <f t="shared" si="6"/>
        <v>0.69180972580250744</v>
      </c>
      <c r="F56" s="106">
        <f t="shared" si="6"/>
        <v>0.69173813162950681</v>
      </c>
      <c r="G56" s="106">
        <f t="shared" si="6"/>
        <v>0.68960823118592152</v>
      </c>
      <c r="H56" s="106">
        <f t="shared" si="6"/>
        <v>0.68939962857268933</v>
      </c>
      <c r="I56" s="106">
        <f>I106/I55</f>
        <v>0.69464475849235163</v>
      </c>
      <c r="J56" s="106">
        <f>J106/J55</f>
        <v>0.69102041761780419</v>
      </c>
      <c r="K56" s="106">
        <f>K106/K55</f>
        <v>0.69177734266079116</v>
      </c>
      <c r="L56" s="106">
        <f>L106/L55</f>
        <v>0.69386112039881109</v>
      </c>
      <c r="M56" s="106">
        <f>M106/M55</f>
        <v>0.69469265700342819</v>
      </c>
    </row>
    <row r="57" spans="1:13" ht="12" thickBot="1" x14ac:dyDescent="0.25">
      <c r="A57" s="98" t="s">
        <v>64</v>
      </c>
      <c r="B57" s="107">
        <f t="shared" ref="B57:G57" si="7">B156/B55</f>
        <v>0.30873341407452803</v>
      </c>
      <c r="C57" s="107">
        <f t="shared" si="7"/>
        <v>0.30298668638358339</v>
      </c>
      <c r="D57" s="107">
        <f t="shared" si="7"/>
        <v>0.32375836212685216</v>
      </c>
      <c r="E57" s="107">
        <f t="shared" si="7"/>
        <v>0.30819027419749268</v>
      </c>
      <c r="F57" s="107">
        <f t="shared" si="7"/>
        <v>0.30826186837049308</v>
      </c>
      <c r="G57" s="107">
        <f t="shared" si="7"/>
        <v>0.31039176881407843</v>
      </c>
      <c r="H57" s="107">
        <f t="shared" ref="H57:M57" si="8">H156/H55</f>
        <v>0.31060037142731051</v>
      </c>
      <c r="I57" s="107">
        <f t="shared" si="8"/>
        <v>0.30535524150764837</v>
      </c>
      <c r="J57" s="107">
        <f t="shared" si="8"/>
        <v>0.30897958238219581</v>
      </c>
      <c r="K57" s="107">
        <f t="shared" si="8"/>
        <v>0.30822265733920884</v>
      </c>
      <c r="L57" s="107">
        <f t="shared" si="8"/>
        <v>0.30613887960118885</v>
      </c>
      <c r="M57" s="107">
        <f t="shared" si="8"/>
        <v>0.30530734299657192</v>
      </c>
    </row>
    <row r="58" spans="1:13" ht="12" thickTop="1" x14ac:dyDescent="0.2">
      <c r="A58" s="123"/>
      <c r="B58" s="17"/>
      <c r="C58" s="17"/>
      <c r="D58" s="17"/>
      <c r="E58" s="17"/>
      <c r="F58" s="17"/>
      <c r="G58" s="17"/>
      <c r="H58" s="17"/>
      <c r="I58" s="17"/>
      <c r="J58" s="17"/>
      <c r="K58" s="17"/>
      <c r="L58" s="17"/>
      <c r="M58" s="17"/>
    </row>
    <row r="61" spans="1:13" ht="13.5" thickBot="1" x14ac:dyDescent="0.25">
      <c r="A61" s="125" t="s">
        <v>3</v>
      </c>
      <c r="B61" s="17"/>
      <c r="C61" s="17"/>
      <c r="D61" s="17"/>
      <c r="E61" s="17"/>
      <c r="F61" s="17"/>
      <c r="G61" s="17"/>
      <c r="H61" s="17"/>
      <c r="I61" s="17"/>
      <c r="J61" s="17"/>
      <c r="K61" s="17"/>
      <c r="L61" s="17"/>
      <c r="M61" s="17"/>
    </row>
    <row r="62" spans="1:13" ht="12" thickTop="1" x14ac:dyDescent="0.2">
      <c r="A62" s="43" t="s">
        <v>22</v>
      </c>
      <c r="B62" s="55">
        <f t="shared" ref="B62:D63" si="9">B11</f>
        <v>2010</v>
      </c>
      <c r="C62" s="55">
        <f t="shared" si="9"/>
        <v>2010</v>
      </c>
      <c r="D62" s="55">
        <f t="shared" si="9"/>
        <v>2010</v>
      </c>
      <c r="E62" s="55">
        <f t="shared" ref="E62:G63" si="10">E11</f>
        <v>2010</v>
      </c>
      <c r="F62" s="55">
        <f t="shared" si="10"/>
        <v>2010</v>
      </c>
      <c r="G62" s="55">
        <f t="shared" si="10"/>
        <v>2010</v>
      </c>
      <c r="H62" s="55">
        <f t="shared" ref="H62:J63" si="11">H11</f>
        <v>2010</v>
      </c>
      <c r="I62" s="55">
        <f t="shared" si="11"/>
        <v>2010</v>
      </c>
      <c r="J62" s="55">
        <f t="shared" si="11"/>
        <v>2010</v>
      </c>
      <c r="K62" s="55">
        <f t="shared" ref="K62:M63" si="12">K11</f>
        <v>2010</v>
      </c>
      <c r="L62" s="55">
        <f t="shared" si="12"/>
        <v>2010</v>
      </c>
      <c r="M62" s="55">
        <f t="shared" si="12"/>
        <v>2010</v>
      </c>
    </row>
    <row r="63" spans="1:13" ht="12" thickBot="1" x14ac:dyDescent="0.25">
      <c r="A63" s="114" t="s">
        <v>23</v>
      </c>
      <c r="B63" s="122" t="str">
        <f t="shared" si="9"/>
        <v>JANEIRO</v>
      </c>
      <c r="C63" s="122" t="str">
        <f t="shared" si="9"/>
        <v>FEVEREIRO</v>
      </c>
      <c r="D63" s="122" t="str">
        <f t="shared" si="9"/>
        <v>MARÇO</v>
      </c>
      <c r="E63" s="122" t="str">
        <f t="shared" si="10"/>
        <v>ABRIL</v>
      </c>
      <c r="F63" s="122" t="str">
        <f t="shared" si="10"/>
        <v>MAIO</v>
      </c>
      <c r="G63" s="122" t="str">
        <f t="shared" si="10"/>
        <v>JUNHO</v>
      </c>
      <c r="H63" s="122" t="str">
        <f t="shared" si="11"/>
        <v>JULHO</v>
      </c>
      <c r="I63" s="122" t="str">
        <f t="shared" si="11"/>
        <v>AGOSTO</v>
      </c>
      <c r="J63" s="122" t="str">
        <f t="shared" si="11"/>
        <v>SETEMBRO</v>
      </c>
      <c r="K63" s="122" t="str">
        <f t="shared" si="12"/>
        <v>OUTUBRO</v>
      </c>
      <c r="L63" s="122" t="str">
        <f t="shared" si="12"/>
        <v>NOVEMBRO</v>
      </c>
      <c r="M63" s="122" t="str">
        <f t="shared" si="12"/>
        <v>DEZEMBRO</v>
      </c>
    </row>
    <row r="64" spans="1:13" ht="12" thickTop="1" x14ac:dyDescent="0.2">
      <c r="A64" s="38" t="s">
        <v>24</v>
      </c>
      <c r="B64" s="16">
        <f t="shared" ref="B64:G64" si="13">SUM(B66:B92)</f>
        <v>26266512.242393102</v>
      </c>
      <c r="C64" s="16">
        <f t="shared" si="13"/>
        <v>25917431.999940608</v>
      </c>
      <c r="D64" s="16">
        <f t="shared" si="13"/>
        <v>25685702.556582164</v>
      </c>
      <c r="E64" s="16">
        <f t="shared" si="13"/>
        <v>25283170.633296274</v>
      </c>
      <c r="F64" s="16">
        <f t="shared" si="13"/>
        <v>25750343.988690637</v>
      </c>
      <c r="G64" s="16">
        <f t="shared" si="13"/>
        <v>25641237.846036755</v>
      </c>
      <c r="H64" s="16">
        <f t="shared" ref="H64:M64" si="14">SUM(H66:H92)</f>
        <v>25444925.276343662</v>
      </c>
      <c r="I64" s="16">
        <f t="shared" si="14"/>
        <v>25516664.962243665</v>
      </c>
      <c r="J64" s="16">
        <f t="shared" si="14"/>
        <v>25275123.451184642</v>
      </c>
      <c r="K64" s="16">
        <f t="shared" si="14"/>
        <v>25113100.08645574</v>
      </c>
      <c r="L64" s="16">
        <f t="shared" si="14"/>
        <v>25214790.00396673</v>
      </c>
      <c r="M64" s="16">
        <f t="shared" si="14"/>
        <v>24959922.607398484</v>
      </c>
    </row>
    <row r="65" spans="1:13" x14ac:dyDescent="0.2">
      <c r="A65" s="12"/>
    </row>
    <row r="66" spans="1:13" x14ac:dyDescent="0.2">
      <c r="A66" s="18" t="s">
        <v>25</v>
      </c>
      <c r="B66" s="16">
        <v>22761.940030000002</v>
      </c>
      <c r="C66" s="16">
        <v>22872.125110000001</v>
      </c>
      <c r="D66" s="16">
        <v>19549.118119999996</v>
      </c>
      <c r="E66" s="16">
        <v>19643.750059999998</v>
      </c>
      <c r="F66" s="16">
        <v>19739.575280000001</v>
      </c>
      <c r="G66" s="16">
        <v>19857.430660000002</v>
      </c>
      <c r="H66" s="16">
        <v>19977.042399999998</v>
      </c>
      <c r="I66" s="16">
        <v>20092.724340000001</v>
      </c>
      <c r="J66" s="16">
        <v>16785.972730000001</v>
      </c>
      <c r="K66" s="16">
        <v>16910.225320000001</v>
      </c>
      <c r="L66" s="16">
        <v>16998.039990000001</v>
      </c>
      <c r="M66" s="16">
        <v>17105.107749999999</v>
      </c>
    </row>
    <row r="67" spans="1:13" x14ac:dyDescent="0.2">
      <c r="A67" s="18" t="s">
        <v>26</v>
      </c>
      <c r="B67" s="16">
        <v>5112120.7999100005</v>
      </c>
      <c r="C67" s="16">
        <v>5058140.1182200005</v>
      </c>
      <c r="D67" s="16">
        <v>4999893.19355</v>
      </c>
      <c r="E67" s="16">
        <v>4927456.2109800009</v>
      </c>
      <c r="F67" s="16">
        <v>4868601.8725699997</v>
      </c>
      <c r="G67" s="16">
        <v>4756227.5097400006</v>
      </c>
      <c r="H67" s="16">
        <v>4701961.8865800006</v>
      </c>
      <c r="I67" s="16">
        <v>4617943.4667700008</v>
      </c>
      <c r="J67" s="16">
        <v>4585383.6940799998</v>
      </c>
      <c r="K67" s="16">
        <v>4522100.3117899997</v>
      </c>
      <c r="L67" s="16">
        <v>4465629.7453300003</v>
      </c>
      <c r="M67" s="16">
        <v>4396340.1111799991</v>
      </c>
    </row>
    <row r="68" spans="1:13" x14ac:dyDescent="0.2">
      <c r="A68" s="18" t="s">
        <v>27</v>
      </c>
      <c r="B68" s="16">
        <v>15907.928380000001</v>
      </c>
      <c r="C68" s="16">
        <v>15982.382740000001</v>
      </c>
      <c r="D68" s="16">
        <v>16074.11853</v>
      </c>
      <c r="E68" s="16">
        <v>16152.177099999999</v>
      </c>
      <c r="F68" s="16">
        <v>14160.435670000001</v>
      </c>
      <c r="G68" s="16">
        <v>16328.78822</v>
      </c>
      <c r="H68" s="16">
        <v>16428.40756</v>
      </c>
      <c r="I68" s="16">
        <v>16524.63639</v>
      </c>
      <c r="J68" s="16">
        <v>16616.537059999999</v>
      </c>
      <c r="K68" s="16">
        <v>16706.56912</v>
      </c>
      <c r="L68" s="16">
        <v>16793.34059</v>
      </c>
      <c r="M68" s="16">
        <v>16900.092199999999</v>
      </c>
    </row>
    <row r="69" spans="1:13" x14ac:dyDescent="0.2">
      <c r="A69" s="18" t="s">
        <v>65</v>
      </c>
      <c r="B69" s="16">
        <v>0</v>
      </c>
      <c r="C69" s="16">
        <v>0</v>
      </c>
      <c r="D69" s="16">
        <v>0</v>
      </c>
      <c r="E69" s="16">
        <v>0</v>
      </c>
      <c r="F69" s="16">
        <v>0</v>
      </c>
      <c r="G69" s="16">
        <v>0</v>
      </c>
      <c r="H69" s="16">
        <v>0</v>
      </c>
      <c r="I69" s="16">
        <v>0</v>
      </c>
      <c r="J69" s="16">
        <v>0</v>
      </c>
      <c r="K69" s="16">
        <v>0</v>
      </c>
      <c r="L69" s="16">
        <v>0</v>
      </c>
      <c r="M69" s="16">
        <v>0</v>
      </c>
    </row>
    <row r="70" spans="1:13" x14ac:dyDescent="0.2">
      <c r="A70" s="18" t="s">
        <v>28</v>
      </c>
      <c r="B70" s="16">
        <v>1359344.5267999996</v>
      </c>
      <c r="C70" s="16">
        <v>1305271.9389599999</v>
      </c>
      <c r="D70" s="16">
        <v>1276255.5561999998</v>
      </c>
      <c r="E70" s="16">
        <v>1232704.2334799999</v>
      </c>
      <c r="F70" s="16">
        <v>1286295.6474399995</v>
      </c>
      <c r="G70" s="16">
        <v>1286295.6474399997</v>
      </c>
      <c r="H70" s="16">
        <v>1267726.9967100001</v>
      </c>
      <c r="I70" s="16">
        <v>1259258.8819899999</v>
      </c>
      <c r="J70" s="16">
        <v>1204976.7087199998</v>
      </c>
      <c r="K70" s="16">
        <v>1167653.7749500002</v>
      </c>
      <c r="L70" s="16">
        <v>1170136.4378000004</v>
      </c>
      <c r="M70" s="16">
        <v>1128760.2077599997</v>
      </c>
    </row>
    <row r="71" spans="1:13" x14ac:dyDescent="0.2">
      <c r="A71" s="18" t="s">
        <v>29</v>
      </c>
      <c r="B71" s="16">
        <v>1256573.7503230998</v>
      </c>
      <c r="C71" s="16">
        <v>1250282.0409506061</v>
      </c>
      <c r="D71" s="16">
        <v>1230698.6663221649</v>
      </c>
      <c r="E71" s="16">
        <v>1298362.7310262742</v>
      </c>
      <c r="F71" s="16">
        <v>1314509.214070637</v>
      </c>
      <c r="G71" s="16">
        <v>1317190.3219767539</v>
      </c>
      <c r="H71" s="16">
        <v>1316535.1156436661</v>
      </c>
      <c r="I71" s="16">
        <v>1449951.701243666</v>
      </c>
      <c r="J71" s="16">
        <v>1496040.6346746418</v>
      </c>
      <c r="K71" s="16">
        <v>1518857.7120957389</v>
      </c>
      <c r="L71" s="16">
        <v>1539399.0603367309</v>
      </c>
      <c r="M71" s="16">
        <v>1503331.2054984807</v>
      </c>
    </row>
    <row r="72" spans="1:13" x14ac:dyDescent="0.2">
      <c r="A72" s="18" t="s">
        <v>30</v>
      </c>
      <c r="B72" s="16">
        <v>4977487.4966400005</v>
      </c>
      <c r="C72" s="16">
        <v>5083602.9112299997</v>
      </c>
      <c r="D72" s="16">
        <v>5178215.7987900004</v>
      </c>
      <c r="E72" s="16">
        <v>5267032.31085</v>
      </c>
      <c r="F72" s="16">
        <v>5379763.9809399992</v>
      </c>
      <c r="G72" s="16">
        <v>5476538.2975600008</v>
      </c>
      <c r="H72" s="16">
        <v>5535273.6141099995</v>
      </c>
      <c r="I72" s="16">
        <v>5629055.3193500005</v>
      </c>
      <c r="J72" s="16">
        <v>5746312.6694200002</v>
      </c>
      <c r="K72" s="16">
        <v>5856528.0345100006</v>
      </c>
      <c r="L72" s="16">
        <v>5997409.8231199998</v>
      </c>
      <c r="M72" s="16">
        <v>6095930.5466400003</v>
      </c>
    </row>
    <row r="73" spans="1:13" x14ac:dyDescent="0.2">
      <c r="A73" s="18" t="s">
        <v>31</v>
      </c>
      <c r="B73" s="16">
        <v>3031263.50661</v>
      </c>
      <c r="C73" s="16">
        <v>2994331.89378</v>
      </c>
      <c r="D73" s="16">
        <v>2944391.1313400003</v>
      </c>
      <c r="E73" s="16">
        <v>2899479.17411</v>
      </c>
      <c r="F73" s="16">
        <v>2856253.6357200001</v>
      </c>
      <c r="G73" s="16">
        <v>2813308.7231900003</v>
      </c>
      <c r="H73" s="16">
        <v>2771375.7749399999</v>
      </c>
      <c r="I73" s="16">
        <v>2729202.5523299999</v>
      </c>
      <c r="J73" s="16">
        <v>2684937.66695</v>
      </c>
      <c r="K73" s="16">
        <v>2638654.54801</v>
      </c>
      <c r="L73" s="16">
        <v>2591393.4914199999</v>
      </c>
      <c r="M73" s="16">
        <v>2546256.6547699999</v>
      </c>
    </row>
    <row r="74" spans="1:13" x14ac:dyDescent="0.2">
      <c r="A74" s="18" t="s">
        <v>32</v>
      </c>
      <c r="B74" s="16">
        <v>456505.49838999996</v>
      </c>
      <c r="C74" s="16">
        <v>438148.62936999998</v>
      </c>
      <c r="D74" s="16">
        <v>423529.91247000004</v>
      </c>
      <c r="E74" s="16">
        <v>406996.52075000003</v>
      </c>
      <c r="F74" s="16">
        <v>392302.68252999999</v>
      </c>
      <c r="G74" s="16">
        <v>379363.27493000001</v>
      </c>
      <c r="H74" s="16">
        <v>362318.30787999998</v>
      </c>
      <c r="I74" s="16">
        <v>338555.84149000002</v>
      </c>
      <c r="J74" s="16">
        <v>311618.24780000001</v>
      </c>
      <c r="K74" s="16">
        <v>291949.13020000007</v>
      </c>
      <c r="L74" s="16">
        <v>291421.91600000003</v>
      </c>
      <c r="M74" s="16">
        <v>309329.78846000001</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167347.71821000002</v>
      </c>
      <c r="C77" s="16">
        <v>164432.61549</v>
      </c>
      <c r="D77" s="16">
        <v>130736.85177000001</v>
      </c>
      <c r="E77" s="16">
        <v>129625.94095999999</v>
      </c>
      <c r="F77" s="16">
        <v>138509.28224</v>
      </c>
      <c r="G77" s="16">
        <v>139953.74196000001</v>
      </c>
      <c r="H77" s="16">
        <v>139370.59716</v>
      </c>
      <c r="I77" s="16">
        <v>141916.32446</v>
      </c>
      <c r="J77" s="16">
        <v>110246.92493000001</v>
      </c>
      <c r="K77" s="16">
        <v>109864.27413999998</v>
      </c>
      <c r="L77" s="16">
        <v>113326.92179000001</v>
      </c>
      <c r="M77" s="16">
        <v>112854.65561</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7711614.635280001</v>
      </c>
      <c r="C79" s="16">
        <v>7473459.970639999</v>
      </c>
      <c r="D79" s="16">
        <v>7375077.3348400006</v>
      </c>
      <c r="E79" s="16">
        <v>7056406.4424300008</v>
      </c>
      <c r="F79" s="16">
        <v>7429849.4155900003</v>
      </c>
      <c r="G79" s="16">
        <v>7390273.5180099998</v>
      </c>
      <c r="H79" s="16">
        <v>7232928.8125199992</v>
      </c>
      <c r="I79" s="16">
        <v>7250680.0812200001</v>
      </c>
      <c r="J79" s="16">
        <v>7021420.8572500004</v>
      </c>
      <c r="K79" s="16">
        <v>6937889.8332099998</v>
      </c>
      <c r="L79" s="16">
        <v>7020020.6193199996</v>
      </c>
      <c r="M79" s="16">
        <v>6839881.3538599992</v>
      </c>
    </row>
    <row r="80" spans="1:13" x14ac:dyDescent="0.2">
      <c r="A80" s="18" t="s">
        <v>66</v>
      </c>
      <c r="B80" s="16">
        <v>155305.15562000001</v>
      </c>
      <c r="C80" s="16">
        <v>152476.63725999999</v>
      </c>
      <c r="D80" s="16">
        <v>152523.18992999999</v>
      </c>
      <c r="E80" s="16">
        <v>121989.77208</v>
      </c>
      <c r="F80" s="16">
        <v>130323.43566</v>
      </c>
      <c r="G80" s="16">
        <v>131519.02288</v>
      </c>
      <c r="H80" s="16">
        <v>130752.86573</v>
      </c>
      <c r="I80" s="16">
        <v>132959.91280000002</v>
      </c>
      <c r="J80" s="16">
        <v>130903.57004999999</v>
      </c>
      <c r="K80" s="16">
        <v>105152.67289</v>
      </c>
      <c r="L80" s="16">
        <v>108306.63804000001</v>
      </c>
      <c r="M80" s="16">
        <v>107584.74782999999</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1282905.2376599999</v>
      </c>
      <c r="C83" s="16">
        <v>1237645.8787199999</v>
      </c>
      <c r="D83" s="16">
        <v>1216362.4237199998</v>
      </c>
      <c r="E83" s="16">
        <v>1181394.2377800001</v>
      </c>
      <c r="F83" s="16">
        <v>1190581.23401</v>
      </c>
      <c r="G83" s="16">
        <v>1180481.3268800001</v>
      </c>
      <c r="H83" s="16">
        <v>1211987.9104899999</v>
      </c>
      <c r="I83" s="16">
        <v>1188010.2348900002</v>
      </c>
      <c r="J83" s="16">
        <v>1204450.34877</v>
      </c>
      <c r="K83" s="16">
        <v>1180207.03767</v>
      </c>
      <c r="L83" s="16">
        <v>1136048.7333199999</v>
      </c>
      <c r="M83" s="16">
        <v>1133165.4466900001</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0</v>
      </c>
      <c r="C86" s="16">
        <v>0</v>
      </c>
      <c r="D86" s="16">
        <v>0</v>
      </c>
      <c r="E86" s="16">
        <v>0</v>
      </c>
      <c r="F86" s="16">
        <v>0</v>
      </c>
      <c r="G86" s="16">
        <v>0</v>
      </c>
      <c r="H86" s="16">
        <v>0</v>
      </c>
      <c r="I86" s="16">
        <v>0</v>
      </c>
      <c r="J86" s="16">
        <v>0</v>
      </c>
      <c r="K86" s="16">
        <v>0</v>
      </c>
      <c r="L86" s="16">
        <v>0</v>
      </c>
      <c r="M86" s="16">
        <v>0</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717374.04853999999</v>
      </c>
      <c r="C88" s="16">
        <v>720784.85747000005</v>
      </c>
      <c r="D88" s="16">
        <v>722395.26100000006</v>
      </c>
      <c r="E88" s="16">
        <v>725927.13169000007</v>
      </c>
      <c r="F88" s="16">
        <v>729453.57697000005</v>
      </c>
      <c r="G88" s="16">
        <v>733900.24258999992</v>
      </c>
      <c r="H88" s="16">
        <v>738287.94461999997</v>
      </c>
      <c r="I88" s="16">
        <v>742513.28497000004</v>
      </c>
      <c r="J88" s="16">
        <v>745429.61875000002</v>
      </c>
      <c r="K88" s="16">
        <v>750625.96254999994</v>
      </c>
      <c r="L88" s="16">
        <v>747905.23690999998</v>
      </c>
      <c r="M88" s="16">
        <v>752482.68915000011</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0</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c r="M93" s="16">
        <v>0</v>
      </c>
    </row>
    <row r="94" spans="1:13" x14ac:dyDescent="0.2">
      <c r="A94" s="18" t="s">
        <v>52</v>
      </c>
      <c r="B94" s="16">
        <f t="shared" ref="B94:G94" si="15">SUM(B96:B104)</f>
        <v>1326986644.0218799</v>
      </c>
      <c r="C94" s="16">
        <f t="shared" si="15"/>
        <v>1370498070.83793</v>
      </c>
      <c r="D94" s="16">
        <f t="shared" si="15"/>
        <v>1372481788.9237399</v>
      </c>
      <c r="E94" s="16">
        <f t="shared" si="15"/>
        <v>1467355329.0499902</v>
      </c>
      <c r="F94" s="16">
        <f t="shared" si="15"/>
        <v>1495005992.0237501</v>
      </c>
      <c r="G94" s="16">
        <f t="shared" si="15"/>
        <v>1489111495.0899599</v>
      </c>
      <c r="H94" s="16">
        <f t="shared" ref="H94:M94" si="16">SUM(H96:H104)</f>
        <v>1482071028.08002</v>
      </c>
      <c r="I94" s="16">
        <f t="shared" si="16"/>
        <v>1500564645.2419302</v>
      </c>
      <c r="J94" s="16">
        <f t="shared" si="16"/>
        <v>1511511510.8027</v>
      </c>
      <c r="K94" s="16">
        <f t="shared" si="16"/>
        <v>1530133879.29109</v>
      </c>
      <c r="L94" s="16">
        <f t="shared" si="16"/>
        <v>1554512277.4177899</v>
      </c>
      <c r="M94" s="16">
        <f t="shared" si="16"/>
        <v>1582304944.8212101</v>
      </c>
    </row>
    <row r="95" spans="1:13" x14ac:dyDescent="0.2">
      <c r="A95" s="12"/>
      <c r="M95" s="16">
        <v>0</v>
      </c>
    </row>
    <row r="96" spans="1:13" x14ac:dyDescent="0.2">
      <c r="A96" s="18" t="s">
        <v>53</v>
      </c>
      <c r="B96" s="16">
        <v>311.08453000000003</v>
      </c>
      <c r="C96" s="16">
        <v>311.08807000000002</v>
      </c>
      <c r="D96" s="16">
        <v>311.12220000000002</v>
      </c>
      <c r="E96" s="16">
        <v>311.19128999999998</v>
      </c>
      <c r="F96" s="16">
        <v>247.87</v>
      </c>
      <c r="G96" s="16">
        <v>311.60409000000004</v>
      </c>
      <c r="H96" s="16">
        <v>311.89709999999997</v>
      </c>
      <c r="I96" s="16">
        <v>312.21951000000001</v>
      </c>
      <c r="J96" s="16">
        <v>312.40042</v>
      </c>
      <c r="K96" s="16">
        <v>312.58062999999999</v>
      </c>
      <c r="L96" s="16">
        <v>312.69837999999999</v>
      </c>
      <c r="M96" s="16">
        <v>312.99246999999997</v>
      </c>
    </row>
    <row r="97" spans="1:13" x14ac:dyDescent="0.2">
      <c r="A97" s="18" t="s">
        <v>1</v>
      </c>
      <c r="B97" s="16">
        <v>513724565.48658001</v>
      </c>
      <c r="C97" s="16">
        <v>522995804.09991997</v>
      </c>
      <c r="D97" s="16">
        <v>497106691.93080997</v>
      </c>
      <c r="E97" s="16">
        <v>533419776.81178999</v>
      </c>
      <c r="F97" s="16">
        <v>539324704.88971007</v>
      </c>
      <c r="G97" s="16">
        <v>505904232.63510001</v>
      </c>
      <c r="H97" s="16">
        <v>513656769.00085998</v>
      </c>
      <c r="I97" s="16">
        <v>520530572.97382009</v>
      </c>
      <c r="J97" s="16">
        <v>499630631.59745002</v>
      </c>
      <c r="K97" s="16">
        <v>514526220.05765998</v>
      </c>
      <c r="L97" s="16">
        <v>518133891.51226002</v>
      </c>
      <c r="M97" s="16">
        <v>518872627.15873998</v>
      </c>
    </row>
    <row r="98" spans="1:13" x14ac:dyDescent="0.2">
      <c r="A98" s="18" t="s">
        <v>0</v>
      </c>
      <c r="B98" s="16">
        <v>214889996.45172</v>
      </c>
      <c r="C98" s="16">
        <v>229665700.11023</v>
      </c>
      <c r="D98" s="16">
        <v>241223390.23066998</v>
      </c>
      <c r="E98" s="16">
        <v>272408208.15549004</v>
      </c>
      <c r="F98" s="16">
        <v>282554563.23281002</v>
      </c>
      <c r="G98" s="16">
        <v>299267882.22338003</v>
      </c>
      <c r="H98" s="16">
        <v>296166964.76418</v>
      </c>
      <c r="I98" s="16">
        <v>318301922.10674006</v>
      </c>
      <c r="J98" s="16">
        <v>336939913.89025003</v>
      </c>
      <c r="K98" s="16">
        <v>323895990.06230998</v>
      </c>
      <c r="L98" s="16">
        <v>338698088.80002999</v>
      </c>
      <c r="M98" s="16">
        <v>354704027.34609002</v>
      </c>
    </row>
    <row r="99" spans="1:13" x14ac:dyDescent="0.2">
      <c r="A99" s="18" t="s">
        <v>39</v>
      </c>
      <c r="B99" s="16">
        <v>349685386.53042001</v>
      </c>
      <c r="C99" s="16">
        <v>360315738.67673999</v>
      </c>
      <c r="D99" s="16">
        <v>369323342.04162002</v>
      </c>
      <c r="E99" s="16">
        <v>376715958.70818001</v>
      </c>
      <c r="F99" s="16">
        <v>377568538.70517999</v>
      </c>
      <c r="G99" s="16">
        <v>381155224.83157003</v>
      </c>
      <c r="H99" s="16">
        <v>387101989.75512999</v>
      </c>
      <c r="I99" s="16">
        <v>362971977.21528</v>
      </c>
      <c r="J99" s="16">
        <v>367536210.15369993</v>
      </c>
      <c r="K99" s="16">
        <v>376039839.6814</v>
      </c>
      <c r="L99" s="16">
        <v>377452506.61076003</v>
      </c>
      <c r="M99" s="16">
        <v>384629995.05931002</v>
      </c>
    </row>
    <row r="100" spans="1:13" x14ac:dyDescent="0.2">
      <c r="A100" s="18" t="s">
        <v>54</v>
      </c>
      <c r="B100" s="16">
        <v>58274484.226920001</v>
      </c>
      <c r="C100" s="16">
        <v>59415469.21181</v>
      </c>
      <c r="D100" s="16">
        <v>60100202.22016</v>
      </c>
      <c r="E100" s="16">
        <v>60537955.762010001</v>
      </c>
      <c r="F100" s="16">
        <v>61732801.924579993</v>
      </c>
      <c r="G100" s="16">
        <v>62741453.126579992</v>
      </c>
      <c r="H100" s="16">
        <v>61265555.283349998</v>
      </c>
      <c r="I100" s="16">
        <v>62215701.962329999</v>
      </c>
      <c r="J100" s="16">
        <v>63266875.958999999</v>
      </c>
      <c r="K100" s="16">
        <v>63878893.389040001</v>
      </c>
      <c r="L100" s="16">
        <v>65305989.257390007</v>
      </c>
      <c r="M100" s="16">
        <v>66269363.632789999</v>
      </c>
    </row>
    <row r="101" spans="1:13" x14ac:dyDescent="0.2">
      <c r="A101" s="18" t="s">
        <v>55</v>
      </c>
      <c r="B101" s="16">
        <v>0</v>
      </c>
      <c r="C101" s="16">
        <v>0</v>
      </c>
      <c r="D101" s="16">
        <v>0</v>
      </c>
      <c r="E101" s="16">
        <v>0</v>
      </c>
      <c r="F101" s="16">
        <v>0</v>
      </c>
      <c r="G101" s="16">
        <v>0</v>
      </c>
      <c r="H101" s="16">
        <v>0</v>
      </c>
      <c r="I101" s="16">
        <v>0</v>
      </c>
      <c r="J101" s="16">
        <v>0</v>
      </c>
      <c r="K101" s="16">
        <v>0</v>
      </c>
      <c r="L101" s="16">
        <v>0</v>
      </c>
      <c r="M101" s="16">
        <v>0</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190411900.24170998</v>
      </c>
      <c r="C103" s="16">
        <v>198105047.65115997</v>
      </c>
      <c r="D103" s="16">
        <v>204727851.37828004</v>
      </c>
      <c r="E103" s="16">
        <v>224273118.42123002</v>
      </c>
      <c r="F103" s="16">
        <v>233825135.40147001</v>
      </c>
      <c r="G103" s="16">
        <v>240042390.66924</v>
      </c>
      <c r="H103" s="16">
        <v>223879437.37939999</v>
      </c>
      <c r="I103" s="16">
        <v>236544158.76425001</v>
      </c>
      <c r="J103" s="16">
        <v>244137566.80188</v>
      </c>
      <c r="K103" s="16">
        <v>251792623.52005002</v>
      </c>
      <c r="L103" s="16">
        <v>254921488.53896999</v>
      </c>
      <c r="M103" s="16">
        <v>257828618.63180998</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f t="shared" ref="B106:G106" si="17">B94+B64</f>
        <v>1353253156.2642729</v>
      </c>
      <c r="C106" s="105">
        <f t="shared" si="17"/>
        <v>1396415502.8378706</v>
      </c>
      <c r="D106" s="105">
        <f t="shared" si="17"/>
        <v>1398167491.4803221</v>
      </c>
      <c r="E106" s="105">
        <f t="shared" si="17"/>
        <v>1492638499.6832864</v>
      </c>
      <c r="F106" s="105">
        <f t="shared" si="17"/>
        <v>1520756336.0124407</v>
      </c>
      <c r="G106" s="105">
        <f t="shared" si="17"/>
        <v>1514752732.9359965</v>
      </c>
      <c r="H106" s="105">
        <f t="shared" ref="H106:M106" si="18">H94+H64</f>
        <v>1507515953.3563635</v>
      </c>
      <c r="I106" s="105">
        <f t="shared" si="18"/>
        <v>1526081310.2041738</v>
      </c>
      <c r="J106" s="105">
        <f t="shared" si="18"/>
        <v>1536786634.2538848</v>
      </c>
      <c r="K106" s="105">
        <f t="shared" si="18"/>
        <v>1555246979.3775458</v>
      </c>
      <c r="L106" s="105">
        <f t="shared" si="18"/>
        <v>1579727067.4217567</v>
      </c>
      <c r="M106" s="105">
        <f t="shared" si="18"/>
        <v>1607264867.4286087</v>
      </c>
    </row>
    <row r="107" spans="1:13" ht="12" thickBot="1" x14ac:dyDescent="0.25">
      <c r="A107" s="98" t="s">
        <v>63</v>
      </c>
      <c r="B107" s="107">
        <f t="shared" ref="B107:G107" si="19">B56</f>
        <v>0.69126658592547174</v>
      </c>
      <c r="C107" s="107">
        <f t="shared" si="19"/>
        <v>0.69701331361641661</v>
      </c>
      <c r="D107" s="107">
        <f t="shared" si="19"/>
        <v>0.67624163787314784</v>
      </c>
      <c r="E107" s="107">
        <f t="shared" si="19"/>
        <v>0.69180972580250744</v>
      </c>
      <c r="F107" s="107">
        <f t="shared" si="19"/>
        <v>0.69173813162950681</v>
      </c>
      <c r="G107" s="107">
        <f t="shared" si="19"/>
        <v>0.68960823118592152</v>
      </c>
      <c r="H107" s="107">
        <f t="shared" ref="H107:M107" si="20">H56</f>
        <v>0.68939962857268933</v>
      </c>
      <c r="I107" s="107">
        <f t="shared" si="20"/>
        <v>0.69464475849235163</v>
      </c>
      <c r="J107" s="107">
        <f t="shared" si="20"/>
        <v>0.69102041761780419</v>
      </c>
      <c r="K107" s="107">
        <f t="shared" si="20"/>
        <v>0.69177734266079116</v>
      </c>
      <c r="L107" s="107">
        <f t="shared" si="20"/>
        <v>0.69386112039881109</v>
      </c>
      <c r="M107" s="107">
        <f t="shared" si="20"/>
        <v>0.69469265700342819</v>
      </c>
    </row>
    <row r="108" spans="1:13" ht="12" thickTop="1" x14ac:dyDescent="0.2">
      <c r="A108" s="123"/>
      <c r="B108" s="17"/>
      <c r="C108" s="17"/>
      <c r="D108" s="17"/>
      <c r="E108" s="17"/>
      <c r="F108" s="17"/>
      <c r="G108" s="17"/>
      <c r="H108" s="17"/>
      <c r="I108" s="17"/>
      <c r="J108" s="17"/>
      <c r="K108" s="17"/>
      <c r="L108" s="17"/>
      <c r="M108" s="17"/>
    </row>
    <row r="111" spans="1:13" ht="13.5" thickBot="1" x14ac:dyDescent="0.25">
      <c r="A111" s="125" t="s">
        <v>4</v>
      </c>
      <c r="B111" s="17"/>
      <c r="C111" s="17"/>
      <c r="D111" s="17"/>
      <c r="E111" s="17"/>
      <c r="F111" s="17"/>
      <c r="G111" s="17"/>
      <c r="H111" s="17"/>
      <c r="I111" s="17"/>
      <c r="J111" s="17"/>
      <c r="K111" s="17"/>
      <c r="L111" s="17"/>
      <c r="M111" s="17"/>
    </row>
    <row r="112" spans="1:13" ht="12" thickTop="1" x14ac:dyDescent="0.2">
      <c r="A112" s="43" t="s">
        <v>22</v>
      </c>
      <c r="B112" s="55">
        <f t="shared" ref="B112:D113" si="21">B11</f>
        <v>2010</v>
      </c>
      <c r="C112" s="55">
        <f t="shared" si="21"/>
        <v>2010</v>
      </c>
      <c r="D112" s="55">
        <f t="shared" si="21"/>
        <v>2010</v>
      </c>
      <c r="E112" s="55">
        <f t="shared" ref="E112:G113" si="22">E11</f>
        <v>2010</v>
      </c>
      <c r="F112" s="55">
        <f t="shared" si="22"/>
        <v>2010</v>
      </c>
      <c r="G112" s="55">
        <f t="shared" si="22"/>
        <v>2010</v>
      </c>
      <c r="H112" s="55">
        <f t="shared" ref="H112:J113" si="23">H11</f>
        <v>2010</v>
      </c>
      <c r="I112" s="55">
        <f t="shared" si="23"/>
        <v>2010</v>
      </c>
      <c r="J112" s="55">
        <f t="shared" si="23"/>
        <v>2010</v>
      </c>
      <c r="K112" s="55">
        <f t="shared" ref="K112:M113" si="24">K11</f>
        <v>2010</v>
      </c>
      <c r="L112" s="55">
        <f t="shared" si="24"/>
        <v>2010</v>
      </c>
      <c r="M112" s="55">
        <f t="shared" si="24"/>
        <v>2010</v>
      </c>
    </row>
    <row r="113" spans="1:13" ht="12" thickBot="1" x14ac:dyDescent="0.25">
      <c r="A113" s="114" t="s">
        <v>23</v>
      </c>
      <c r="B113" s="120" t="str">
        <f t="shared" si="21"/>
        <v>JANEIRO</v>
      </c>
      <c r="C113" s="120" t="str">
        <f t="shared" si="21"/>
        <v>FEVEREIRO</v>
      </c>
      <c r="D113" s="120" t="str">
        <f t="shared" si="21"/>
        <v>MARÇO</v>
      </c>
      <c r="E113" s="120" t="str">
        <f t="shared" si="22"/>
        <v>ABRIL</v>
      </c>
      <c r="F113" s="120" t="str">
        <f t="shared" si="22"/>
        <v>MAIO</v>
      </c>
      <c r="G113" s="120" t="str">
        <f t="shared" si="22"/>
        <v>JUNHO</v>
      </c>
      <c r="H113" s="120" t="str">
        <f t="shared" si="23"/>
        <v>JULHO</v>
      </c>
      <c r="I113" s="120" t="str">
        <f t="shared" si="23"/>
        <v>AGOSTO</v>
      </c>
      <c r="J113" s="120" t="str">
        <f t="shared" si="23"/>
        <v>SETEMBRO</v>
      </c>
      <c r="K113" s="120" t="str">
        <f t="shared" si="24"/>
        <v>OUTUBRO</v>
      </c>
      <c r="L113" s="120" t="str">
        <f t="shared" si="24"/>
        <v>NOVEMBRO</v>
      </c>
      <c r="M113" s="120" t="str">
        <f t="shared" si="24"/>
        <v>DEZEMBRO</v>
      </c>
    </row>
    <row r="114" spans="1:13" ht="12" thickTop="1" x14ac:dyDescent="0.2">
      <c r="A114" s="38" t="s">
        <v>24</v>
      </c>
      <c r="B114" s="121">
        <f t="shared" ref="B114:G114" si="25">SUM(B116:B142)</f>
        <v>8857.7564600000005</v>
      </c>
      <c r="C114" s="121">
        <f t="shared" si="25"/>
        <v>8900.7980100000004</v>
      </c>
      <c r="D114" s="121">
        <f t="shared" si="25"/>
        <v>8951.1899900000008</v>
      </c>
      <c r="E114" s="121">
        <f t="shared" si="25"/>
        <v>8994.7501200000006</v>
      </c>
      <c r="F114" s="121">
        <f t="shared" si="25"/>
        <v>9043.1883400000006</v>
      </c>
      <c r="G114" s="121">
        <f t="shared" si="25"/>
        <v>9092.5359499999995</v>
      </c>
      <c r="H114" s="121">
        <f t="shared" ref="H114:M114" si="26">SUM(H116:H142)</f>
        <v>9147.3135899999997</v>
      </c>
      <c r="I114" s="121">
        <f t="shared" si="26"/>
        <v>9200.2217000000001</v>
      </c>
      <c r="J114" s="121">
        <f t="shared" si="26"/>
        <v>194.19374999999999</v>
      </c>
      <c r="K114" s="121">
        <f t="shared" si="26"/>
        <v>195.65912</v>
      </c>
      <c r="L114" s="121">
        <f t="shared" si="26"/>
        <v>196.65248</v>
      </c>
      <c r="M114" s="121">
        <f t="shared" si="26"/>
        <v>197.85287</v>
      </c>
    </row>
    <row r="115" spans="1:13" x14ac:dyDescent="0.2">
      <c r="A115" s="12"/>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0</v>
      </c>
      <c r="C124" s="16">
        <v>0</v>
      </c>
      <c r="D124" s="16">
        <v>0</v>
      </c>
      <c r="E124" s="16">
        <v>0</v>
      </c>
      <c r="F124" s="16">
        <v>0</v>
      </c>
      <c r="G124" s="16">
        <v>0</v>
      </c>
      <c r="H124" s="16">
        <v>0</v>
      </c>
      <c r="I124" s="16">
        <v>0</v>
      </c>
      <c r="J124" s="16">
        <v>0</v>
      </c>
      <c r="K124" s="16">
        <v>0</v>
      </c>
      <c r="L124" s="16">
        <v>0</v>
      </c>
      <c r="M124" s="16">
        <v>0</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8857.7564600000005</v>
      </c>
      <c r="C138" s="16">
        <v>8900.7980100000004</v>
      </c>
      <c r="D138" s="16">
        <v>8951.1899900000008</v>
      </c>
      <c r="E138" s="16">
        <v>8994.7501200000006</v>
      </c>
      <c r="F138" s="16">
        <v>9043.1883400000006</v>
      </c>
      <c r="G138" s="16">
        <v>9092.5359499999995</v>
      </c>
      <c r="H138" s="16">
        <v>9147.3135899999997</v>
      </c>
      <c r="I138" s="16">
        <v>9200.2217000000001</v>
      </c>
      <c r="J138" s="16">
        <v>194.19374999999999</v>
      </c>
      <c r="K138" s="16">
        <v>195.65912</v>
      </c>
      <c r="L138" s="16">
        <v>196.65248</v>
      </c>
      <c r="M138" s="16">
        <v>197.85287</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f t="shared" ref="B144:I144" si="27">SUM(B146:B154)</f>
        <v>604380932.73406994</v>
      </c>
      <c r="C144" s="16">
        <f t="shared" si="27"/>
        <v>607002899.05456996</v>
      </c>
      <c r="D144" s="16">
        <f t="shared" si="27"/>
        <v>669379610.04141998</v>
      </c>
      <c r="E144" s="16">
        <f t="shared" si="27"/>
        <v>664937812.64190006</v>
      </c>
      <c r="F144" s="16">
        <f t="shared" si="27"/>
        <v>677691329.30831993</v>
      </c>
      <c r="G144" s="16">
        <f t="shared" si="27"/>
        <v>681779144.36403012</v>
      </c>
      <c r="H144" s="16">
        <f t="shared" si="27"/>
        <v>679183291.49653995</v>
      </c>
      <c r="I144" s="16">
        <f t="shared" si="27"/>
        <v>670832868.82248008</v>
      </c>
      <c r="J144" s="16">
        <f>SUM(J146:J154)</f>
        <v>687151271.02522993</v>
      </c>
      <c r="K144" s="16">
        <f>SUM(K146:K154)</f>
        <v>692942933.93044996</v>
      </c>
      <c r="L144" s="16">
        <f>SUM(L146:L154)</f>
        <v>696992126.85197008</v>
      </c>
      <c r="M144" s="16">
        <f>SUM(M146:M154)</f>
        <v>706369390.51021004</v>
      </c>
    </row>
    <row r="145" spans="1:13" x14ac:dyDescent="0.2">
      <c r="A145" s="12"/>
      <c r="M145" s="16">
        <v>0</v>
      </c>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243152110.83303997</v>
      </c>
      <c r="C147" s="16">
        <v>244441978.28831998</v>
      </c>
      <c r="D147" s="16">
        <v>246130981.67429</v>
      </c>
      <c r="E147" s="16">
        <v>247609669.96988001</v>
      </c>
      <c r="F147" s="16">
        <v>249307491.28290999</v>
      </c>
      <c r="G147" s="16">
        <v>251128883.71324003</v>
      </c>
      <c r="H147" s="16">
        <v>257446155.33201</v>
      </c>
      <c r="I147" s="16">
        <v>259578584.22997001</v>
      </c>
      <c r="J147" s="16">
        <v>261632267.82913998</v>
      </c>
      <c r="K147" s="16">
        <v>263595113.15957001</v>
      </c>
      <c r="L147" s="16">
        <v>265581142.91477001</v>
      </c>
      <c r="M147" s="16">
        <v>271077573.96130997</v>
      </c>
    </row>
    <row r="148" spans="1:13" x14ac:dyDescent="0.2">
      <c r="A148" s="18" t="s">
        <v>0</v>
      </c>
      <c r="B148" s="16">
        <v>102880725.35806</v>
      </c>
      <c r="C148" s="16">
        <v>103743990.33805001</v>
      </c>
      <c r="D148" s="16">
        <v>120256704.10219</v>
      </c>
      <c r="E148" s="16">
        <v>107399270.21946001</v>
      </c>
      <c r="F148" s="16">
        <v>108429581.16672</v>
      </c>
      <c r="G148" s="16">
        <v>109436182.59672999</v>
      </c>
      <c r="H148" s="16">
        <v>105524973.16842999</v>
      </c>
      <c r="I148" s="16">
        <v>108291097.63806</v>
      </c>
      <c r="J148" s="16">
        <v>109266753.55029999</v>
      </c>
      <c r="K148" s="16">
        <v>110284223.75613999</v>
      </c>
      <c r="L148" s="16">
        <v>111277947.96736</v>
      </c>
      <c r="M148" s="16">
        <v>112314261.94554001</v>
      </c>
    </row>
    <row r="149" spans="1:13" x14ac:dyDescent="0.2">
      <c r="A149" s="18" t="s">
        <v>39</v>
      </c>
      <c r="B149" s="16">
        <v>167925215.57504001</v>
      </c>
      <c r="C149" s="16">
        <v>167597728.98528999</v>
      </c>
      <c r="D149" s="16">
        <v>194480952.53792998</v>
      </c>
      <c r="E149" s="16">
        <v>199166649.58353001</v>
      </c>
      <c r="F149" s="16">
        <v>208300101.68781</v>
      </c>
      <c r="G149" s="16">
        <v>208808030.94077998</v>
      </c>
      <c r="H149" s="16">
        <v>215645868.51128998</v>
      </c>
      <c r="I149" s="16">
        <v>199449915.94664001</v>
      </c>
      <c r="J149" s="16">
        <v>200948920.43429998</v>
      </c>
      <c r="K149" s="16">
        <v>202808832.94672999</v>
      </c>
      <c r="L149" s="16">
        <v>202922896.65189001</v>
      </c>
      <c r="M149" s="16">
        <v>204902425.65099001</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0</v>
      </c>
      <c r="C151" s="16">
        <v>0</v>
      </c>
      <c r="D151" s="16">
        <v>0</v>
      </c>
      <c r="E151" s="16">
        <v>0</v>
      </c>
      <c r="F151" s="16">
        <v>0</v>
      </c>
      <c r="G151" s="16">
        <v>0</v>
      </c>
      <c r="H151" s="16">
        <v>0</v>
      </c>
      <c r="I151" s="16">
        <v>0</v>
      </c>
      <c r="J151" s="16">
        <v>0</v>
      </c>
      <c r="K151" s="16">
        <v>0</v>
      </c>
      <c r="L151" s="16">
        <v>0</v>
      </c>
      <c r="M151" s="16">
        <v>0</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90422880.967929989</v>
      </c>
      <c r="C153" s="16">
        <v>91219201.442909986</v>
      </c>
      <c r="D153" s="16">
        <v>108510971.72701001</v>
      </c>
      <c r="E153" s="16">
        <v>110762222.86903</v>
      </c>
      <c r="F153" s="16">
        <v>111654155.17088</v>
      </c>
      <c r="G153" s="16">
        <v>112406047.11328</v>
      </c>
      <c r="H153" s="16">
        <v>100566294.48480999</v>
      </c>
      <c r="I153" s="16">
        <v>103513271.00781</v>
      </c>
      <c r="J153" s="16">
        <v>115303329.21148999</v>
      </c>
      <c r="K153" s="16">
        <v>116254764.06800999</v>
      </c>
      <c r="L153" s="16">
        <v>117210139.31795</v>
      </c>
      <c r="M153" s="16">
        <v>118075128.95236999</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f t="shared" ref="B156:G156" si="28">B144+B114</f>
        <v>604389790.49052989</v>
      </c>
      <c r="C156" s="105">
        <f t="shared" si="28"/>
        <v>607011799.85257995</v>
      </c>
      <c r="D156" s="105">
        <f t="shared" si="28"/>
        <v>669388561.23141003</v>
      </c>
      <c r="E156" s="105">
        <f t="shared" si="28"/>
        <v>664946807.39202011</v>
      </c>
      <c r="F156" s="105">
        <f t="shared" si="28"/>
        <v>677700372.49665987</v>
      </c>
      <c r="G156" s="105">
        <f t="shared" si="28"/>
        <v>681788236.89998007</v>
      </c>
      <c r="H156" s="105">
        <f t="shared" ref="H156:M156" si="29">H144+H114</f>
        <v>679192438.81013</v>
      </c>
      <c r="I156" s="105">
        <f t="shared" si="29"/>
        <v>670842069.04418004</v>
      </c>
      <c r="J156" s="105">
        <f t="shared" si="29"/>
        <v>687151465.21897995</v>
      </c>
      <c r="K156" s="105">
        <f t="shared" si="29"/>
        <v>692943129.58956993</v>
      </c>
      <c r="L156" s="105">
        <f t="shared" si="29"/>
        <v>696992323.50445008</v>
      </c>
      <c r="M156" s="105">
        <f t="shared" si="29"/>
        <v>706369588.36308002</v>
      </c>
    </row>
    <row r="157" spans="1:13" ht="12" thickBot="1" x14ac:dyDescent="0.25">
      <c r="A157" s="98" t="s">
        <v>64</v>
      </c>
      <c r="B157" s="107">
        <f t="shared" ref="B157:G157" si="30">B57</f>
        <v>0.30873341407452803</v>
      </c>
      <c r="C157" s="107">
        <f t="shared" si="30"/>
        <v>0.30298668638358339</v>
      </c>
      <c r="D157" s="107">
        <f t="shared" si="30"/>
        <v>0.32375836212685216</v>
      </c>
      <c r="E157" s="107">
        <f t="shared" si="30"/>
        <v>0.30819027419749268</v>
      </c>
      <c r="F157" s="107">
        <f t="shared" si="30"/>
        <v>0.30826186837049308</v>
      </c>
      <c r="G157" s="107">
        <f t="shared" si="30"/>
        <v>0.31039176881407843</v>
      </c>
      <c r="H157" s="107">
        <f t="shared" ref="H157:M157" si="31">H57</f>
        <v>0.31060037142731051</v>
      </c>
      <c r="I157" s="107">
        <f t="shared" si="31"/>
        <v>0.30535524150764837</v>
      </c>
      <c r="J157" s="107">
        <f t="shared" si="31"/>
        <v>0.30897958238219581</v>
      </c>
      <c r="K157" s="107">
        <f t="shared" si="31"/>
        <v>0.30822265733920884</v>
      </c>
      <c r="L157" s="107">
        <f t="shared" si="31"/>
        <v>0.30613887960118885</v>
      </c>
      <c r="M157" s="107">
        <f t="shared" si="31"/>
        <v>0.30530734299657192</v>
      </c>
    </row>
    <row r="158" spans="1:13" ht="72.75" customHeight="1" thickTop="1" x14ac:dyDescent="0.2">
      <c r="A158" s="159" t="s">
        <v>105</v>
      </c>
      <c r="B158" s="159"/>
      <c r="C158" s="159"/>
      <c r="D158" s="159"/>
      <c r="E158" s="159"/>
      <c r="F158" s="159"/>
      <c r="G158" s="159"/>
      <c r="H158" s="17"/>
      <c r="I158" s="17"/>
      <c r="J158" s="17"/>
      <c r="K158" s="17"/>
      <c r="L158" s="17"/>
      <c r="M158" s="17"/>
    </row>
    <row r="159" spans="1:13" x14ac:dyDescent="0.2">
      <c r="A159" s="160" t="s">
        <v>106</v>
      </c>
      <c r="B159" s="160"/>
      <c r="C159" s="160"/>
      <c r="D159" s="160"/>
      <c r="E159" s="160"/>
      <c r="F159" s="160"/>
      <c r="G159" s="160"/>
      <c r="H159" s="17"/>
      <c r="I159" s="17"/>
      <c r="J159" s="17"/>
      <c r="K159" s="17"/>
      <c r="L159" s="17"/>
      <c r="M159" s="17"/>
    </row>
    <row r="160" spans="1:13" x14ac:dyDescent="0.2">
      <c r="D160" s="17"/>
      <c r="E160" s="17"/>
      <c r="F160" s="17"/>
      <c r="G160" s="17"/>
      <c r="H160" s="17"/>
      <c r="I160" s="17"/>
      <c r="J160" s="17"/>
      <c r="K160" s="17"/>
      <c r="L160" s="17"/>
      <c r="M160" s="17"/>
    </row>
    <row r="161" spans="4:13" x14ac:dyDescent="0.2">
      <c r="D161" s="17"/>
      <c r="E161" s="17"/>
      <c r="F161" s="17"/>
      <c r="G161" s="17"/>
      <c r="H161" s="17"/>
      <c r="I161" s="17"/>
      <c r="J161" s="17"/>
      <c r="K161" s="17"/>
      <c r="L161" s="17"/>
      <c r="M161" s="17"/>
    </row>
    <row r="162" spans="4:13" x14ac:dyDescent="0.2">
      <c r="D162" s="17"/>
      <c r="E162" s="17"/>
      <c r="F162" s="17"/>
      <c r="G162" s="17"/>
      <c r="H162" s="17"/>
      <c r="I162" s="17"/>
      <c r="J162" s="17"/>
      <c r="K162" s="17"/>
      <c r="L162" s="17"/>
      <c r="M162" s="17"/>
    </row>
    <row r="163" spans="4:13" x14ac:dyDescent="0.2">
      <c r="D163" s="17"/>
      <c r="E163" s="17"/>
      <c r="F163" s="17"/>
      <c r="G163" s="17"/>
      <c r="H163" s="17"/>
      <c r="I163" s="17"/>
      <c r="J163" s="17"/>
      <c r="K163" s="17"/>
      <c r="L163" s="17"/>
      <c r="M163" s="17"/>
    </row>
    <row r="164" spans="4:13" x14ac:dyDescent="0.2">
      <c r="D164" s="17"/>
      <c r="E164" s="17"/>
      <c r="F164" s="17"/>
      <c r="G164" s="17"/>
      <c r="H164" s="17"/>
      <c r="I164" s="17"/>
      <c r="J164" s="17"/>
      <c r="K164" s="17"/>
      <c r="L164" s="17"/>
      <c r="M164" s="17"/>
    </row>
    <row r="165" spans="4:13" x14ac:dyDescent="0.2">
      <c r="D165" s="17"/>
      <c r="E165" s="17"/>
      <c r="F165" s="17"/>
      <c r="G165" s="17"/>
      <c r="H165" s="17"/>
      <c r="I165" s="17"/>
      <c r="J165" s="17"/>
      <c r="K165" s="17"/>
      <c r="L165" s="17"/>
      <c r="M165" s="17"/>
    </row>
    <row r="166" spans="4:13" x14ac:dyDescent="0.2">
      <c r="D166" s="17"/>
      <c r="E166" s="17"/>
      <c r="F166" s="17"/>
      <c r="G166" s="17"/>
      <c r="H166" s="17"/>
      <c r="I166" s="17"/>
      <c r="J166" s="17"/>
      <c r="K166" s="17"/>
      <c r="L166" s="17"/>
      <c r="M166" s="17"/>
    </row>
    <row r="167" spans="4:13" x14ac:dyDescent="0.2">
      <c r="D167" s="17"/>
      <c r="E167" s="17"/>
      <c r="F167" s="17"/>
      <c r="G167" s="17"/>
      <c r="H167" s="17"/>
      <c r="I167" s="17"/>
      <c r="J167" s="17"/>
      <c r="K167" s="17"/>
      <c r="L167" s="17"/>
      <c r="M167" s="17"/>
    </row>
    <row r="168" spans="4:13" x14ac:dyDescent="0.2">
      <c r="D168" s="17"/>
      <c r="E168" s="17"/>
      <c r="F168" s="17"/>
      <c r="G168" s="17"/>
      <c r="H168" s="17"/>
      <c r="I168" s="17"/>
      <c r="J168" s="17"/>
      <c r="K168" s="17"/>
      <c r="L168" s="17"/>
      <c r="M168" s="17"/>
    </row>
    <row r="169" spans="4:13" x14ac:dyDescent="0.2">
      <c r="D169" s="17"/>
      <c r="E169" s="17"/>
      <c r="F169" s="17"/>
      <c r="G169" s="17"/>
      <c r="H169" s="17"/>
      <c r="I169" s="17"/>
      <c r="J169" s="17"/>
      <c r="K169" s="17"/>
      <c r="L169" s="17"/>
      <c r="M169" s="17"/>
    </row>
    <row r="170" spans="4:13" x14ac:dyDescent="0.2">
      <c r="D170" s="17"/>
      <c r="E170" s="17"/>
      <c r="F170" s="17"/>
      <c r="G170" s="17"/>
      <c r="H170" s="17"/>
      <c r="I170" s="17"/>
      <c r="J170" s="17"/>
      <c r="K170" s="17"/>
      <c r="L170" s="17"/>
      <c r="M170" s="17"/>
    </row>
    <row r="171" spans="4:13" x14ac:dyDescent="0.2">
      <c r="D171" s="17"/>
      <c r="E171" s="17"/>
      <c r="F171" s="17"/>
      <c r="G171" s="17"/>
      <c r="H171" s="17"/>
      <c r="I171" s="17"/>
      <c r="J171" s="17"/>
      <c r="K171" s="17"/>
      <c r="L171" s="17"/>
      <c r="M171" s="17"/>
    </row>
    <row r="172" spans="4:13" x14ac:dyDescent="0.2">
      <c r="D172" s="17"/>
      <c r="E172" s="17"/>
      <c r="F172" s="17"/>
      <c r="G172" s="17"/>
      <c r="H172" s="17"/>
      <c r="I172" s="17"/>
      <c r="J172" s="17"/>
      <c r="K172" s="17"/>
      <c r="L172" s="17"/>
      <c r="M172" s="17"/>
    </row>
    <row r="173" spans="4:13" x14ac:dyDescent="0.2">
      <c r="D173" s="17"/>
      <c r="E173" s="17"/>
      <c r="F173" s="17"/>
      <c r="G173" s="17"/>
      <c r="H173" s="17"/>
      <c r="I173" s="17"/>
      <c r="J173" s="17"/>
      <c r="K173" s="17"/>
      <c r="L173" s="17"/>
      <c r="M173" s="17"/>
    </row>
    <row r="174" spans="4:13" x14ac:dyDescent="0.2">
      <c r="D174" s="17"/>
      <c r="E174" s="17"/>
      <c r="F174" s="17"/>
      <c r="G174" s="17"/>
      <c r="H174" s="17"/>
      <c r="I174" s="17"/>
      <c r="J174" s="17"/>
      <c r="K174" s="17"/>
      <c r="L174" s="17"/>
      <c r="M174" s="17"/>
    </row>
    <row r="175" spans="4:13" x14ac:dyDescent="0.2">
      <c r="D175" s="17"/>
      <c r="E175" s="17"/>
      <c r="F175" s="17"/>
      <c r="G175" s="17"/>
      <c r="H175" s="17"/>
      <c r="I175" s="17"/>
      <c r="J175" s="17"/>
      <c r="K175" s="17"/>
      <c r="L175" s="17"/>
      <c r="M175" s="17"/>
    </row>
    <row r="176" spans="4:13" x14ac:dyDescent="0.2">
      <c r="D176" s="17"/>
      <c r="E176" s="17"/>
      <c r="F176" s="17"/>
      <c r="G176" s="17"/>
      <c r="H176" s="17"/>
      <c r="I176" s="17"/>
      <c r="J176" s="17"/>
      <c r="K176" s="17"/>
      <c r="L176" s="17"/>
      <c r="M176" s="17"/>
    </row>
    <row r="177" spans="4:13" x14ac:dyDescent="0.2">
      <c r="D177" s="17"/>
      <c r="E177" s="17"/>
      <c r="F177" s="17"/>
      <c r="G177" s="17"/>
      <c r="H177" s="17"/>
      <c r="I177" s="17"/>
      <c r="J177" s="17"/>
      <c r="K177" s="17"/>
      <c r="L177" s="17"/>
      <c r="M177" s="17"/>
    </row>
    <row r="178" spans="4:13" x14ac:dyDescent="0.2">
      <c r="D178" s="17"/>
      <c r="E178" s="17"/>
      <c r="F178" s="17"/>
      <c r="G178" s="17"/>
      <c r="H178" s="17"/>
      <c r="I178" s="17"/>
      <c r="J178" s="17"/>
      <c r="K178" s="17"/>
      <c r="L178" s="17"/>
      <c r="M178" s="17"/>
    </row>
    <row r="179" spans="4:13" x14ac:dyDescent="0.2">
      <c r="D179" s="17"/>
      <c r="E179" s="17"/>
      <c r="F179" s="17"/>
      <c r="G179" s="17"/>
      <c r="H179" s="17"/>
      <c r="I179" s="17"/>
      <c r="J179" s="17"/>
      <c r="K179" s="17"/>
      <c r="L179" s="17"/>
      <c r="M179" s="17"/>
    </row>
    <row r="180" spans="4:13" x14ac:dyDescent="0.2">
      <c r="D180" s="17"/>
      <c r="E180" s="17"/>
      <c r="F180" s="17"/>
      <c r="G180" s="17"/>
      <c r="H180" s="17"/>
      <c r="I180" s="17"/>
      <c r="J180" s="17"/>
      <c r="K180" s="17"/>
      <c r="L180" s="17"/>
      <c r="M180" s="17"/>
    </row>
  </sheetData>
  <mergeCells count="2">
    <mergeCell ref="A158:G158"/>
    <mergeCell ref="A159:G159"/>
  </mergeCells>
  <phoneticPr fontId="0" type="noConversion"/>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180"/>
  <sheetViews>
    <sheetView workbookViewId="0"/>
  </sheetViews>
  <sheetFormatPr defaultRowHeight="11.25" x14ac:dyDescent="0.2"/>
  <cols>
    <col min="1" max="1" width="28" style="17" customWidth="1"/>
    <col min="2" max="13" width="14.7109375" style="16" customWidth="1"/>
    <col min="14" max="67" width="14.7109375" style="17" customWidth="1"/>
    <col min="68" max="16384" width="9.140625" style="17"/>
  </cols>
  <sheetData>
    <row r="1" spans="1:13" ht="26.25" x14ac:dyDescent="0.4">
      <c r="A1" s="31" t="s">
        <v>74</v>
      </c>
      <c r="B1" s="33" t="s">
        <v>72</v>
      </c>
      <c r="C1" s="33"/>
      <c r="D1" s="33"/>
      <c r="E1" s="126"/>
      <c r="F1" s="126"/>
      <c r="G1" s="126"/>
      <c r="H1" s="126"/>
      <c r="I1" s="126"/>
      <c r="J1" s="126"/>
      <c r="K1" s="126"/>
      <c r="L1" s="126"/>
      <c r="M1" s="126"/>
    </row>
    <row r="2" spans="1:13" ht="12.75" x14ac:dyDescent="0.2">
      <c r="A2" s="32"/>
      <c r="B2" s="33"/>
      <c r="C2" s="33"/>
      <c r="D2" s="33"/>
      <c r="E2" s="126"/>
      <c r="F2" s="126"/>
      <c r="G2" s="126"/>
      <c r="H2" s="126"/>
      <c r="I2" s="126"/>
      <c r="J2" s="126"/>
      <c r="K2" s="126"/>
      <c r="L2" s="126"/>
      <c r="M2" s="126"/>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c r="D9" s="17"/>
      <c r="E9" s="17"/>
      <c r="F9" s="17"/>
      <c r="G9" s="17"/>
      <c r="H9" s="17"/>
      <c r="I9" s="17"/>
      <c r="J9" s="17"/>
      <c r="K9" s="17"/>
      <c r="L9" s="17"/>
      <c r="M9" s="17"/>
    </row>
    <row r="10" spans="1:13" ht="13.5" thickBot="1" x14ac:dyDescent="0.25">
      <c r="A10" s="124" t="s">
        <v>2</v>
      </c>
      <c r="B10" s="17"/>
      <c r="C10" s="17"/>
      <c r="D10" s="17"/>
      <c r="E10" s="17"/>
      <c r="F10" s="17"/>
      <c r="G10" s="17"/>
      <c r="H10" s="17"/>
      <c r="I10" s="17"/>
      <c r="J10" s="17"/>
      <c r="K10" s="17"/>
      <c r="L10" s="17"/>
      <c r="M10" s="17"/>
    </row>
    <row r="11" spans="1:13" s="15" customFormat="1" x14ac:dyDescent="0.2">
      <c r="A11" s="43" t="s">
        <v>22</v>
      </c>
      <c r="B11" s="42">
        <v>2011</v>
      </c>
      <c r="C11" s="42">
        <v>2011</v>
      </c>
      <c r="D11" s="42">
        <v>2011</v>
      </c>
      <c r="E11" s="42">
        <v>2011</v>
      </c>
      <c r="F11" s="42">
        <v>2011</v>
      </c>
      <c r="G11" s="42">
        <v>2011</v>
      </c>
      <c r="H11" s="42">
        <v>2011</v>
      </c>
      <c r="I11" s="42">
        <v>2011</v>
      </c>
      <c r="J11" s="42">
        <v>2011</v>
      </c>
      <c r="K11" s="42">
        <v>2011</v>
      </c>
      <c r="L11" s="42">
        <v>2011</v>
      </c>
      <c r="M11" s="42">
        <v>2011</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f t="shared" ref="B13:G13" si="0">SUM(B15:B41)</f>
        <v>25143387.569364507</v>
      </c>
      <c r="C13" s="16">
        <f t="shared" si="0"/>
        <v>25088536.36157304</v>
      </c>
      <c r="D13" s="16">
        <f t="shared" si="0"/>
        <v>24995178.766219541</v>
      </c>
      <c r="E13" s="16">
        <f t="shared" si="0"/>
        <v>23860596.794207931</v>
      </c>
      <c r="F13" s="16">
        <f t="shared" si="0"/>
        <v>23865558.360288862</v>
      </c>
      <c r="G13" s="16">
        <f t="shared" si="0"/>
        <v>23581364.428074818</v>
      </c>
      <c r="H13" s="16">
        <f t="shared" ref="H13:M13" si="1">SUM(H15:H41)</f>
        <v>22776182.800279509</v>
      </c>
      <c r="I13" s="16">
        <f t="shared" si="1"/>
        <v>22814076.150919747</v>
      </c>
      <c r="J13" s="16">
        <f t="shared" si="1"/>
        <v>24241652.641448412</v>
      </c>
      <c r="K13" s="16">
        <f t="shared" si="1"/>
        <v>23216875.869457655</v>
      </c>
      <c r="L13" s="16">
        <f t="shared" si="1"/>
        <v>23827431.840722971</v>
      </c>
      <c r="M13" s="16">
        <f t="shared" si="1"/>
        <v>24403025.805144221</v>
      </c>
    </row>
    <row r="14" spans="1:13" x14ac:dyDescent="0.2">
      <c r="A14" s="12"/>
    </row>
    <row r="15" spans="1:13" x14ac:dyDescent="0.2">
      <c r="A15" s="18" t="s">
        <v>25</v>
      </c>
      <c r="B15" s="16">
        <v>17200.315300000002</v>
      </c>
      <c r="C15" s="16">
        <v>17293.351509999997</v>
      </c>
      <c r="D15" s="16">
        <v>14081.99259</v>
      </c>
      <c r="E15" s="16">
        <v>14155.036370000002</v>
      </c>
      <c r="F15" s="16">
        <v>14246.834850000001</v>
      </c>
      <c r="G15" s="16">
        <v>14331.948789999999</v>
      </c>
      <c r="H15" s="16">
        <v>14419.41138</v>
      </c>
      <c r="I15" s="16">
        <v>14520.21255</v>
      </c>
      <c r="J15" s="16">
        <v>11348.108970000001</v>
      </c>
      <c r="K15" s="16">
        <v>11410.24367</v>
      </c>
      <c r="L15" s="16">
        <v>11472.968190000001</v>
      </c>
      <c r="M15" s="16">
        <v>11539.782160000001</v>
      </c>
    </row>
    <row r="16" spans="1:13" x14ac:dyDescent="0.2">
      <c r="A16" s="18" t="s">
        <v>26</v>
      </c>
      <c r="B16" s="16">
        <v>4346646.8877600003</v>
      </c>
      <c r="C16" s="16">
        <v>4313604.8631500006</v>
      </c>
      <c r="D16" s="16">
        <v>4230556.3778800005</v>
      </c>
      <c r="E16" s="16">
        <v>3600397.6754999999</v>
      </c>
      <c r="F16" s="16">
        <v>3529469.07504</v>
      </c>
      <c r="G16" s="16">
        <v>3382858.2202799995</v>
      </c>
      <c r="H16" s="16">
        <v>2534025.0013199998</v>
      </c>
      <c r="I16" s="16">
        <v>2464362.0491800001</v>
      </c>
      <c r="J16" s="16">
        <v>2401832.5413800003</v>
      </c>
      <c r="K16" s="16">
        <v>2336242.57968</v>
      </c>
      <c r="L16" s="16">
        <v>2265749.1147799999</v>
      </c>
      <c r="M16" s="16">
        <v>2182125.7241799999</v>
      </c>
    </row>
    <row r="17" spans="1:13" x14ac:dyDescent="0.2">
      <c r="A17" s="18" t="s">
        <v>27</v>
      </c>
      <c r="B17" s="16">
        <v>16995.787940000002</v>
      </c>
      <c r="C17" s="16">
        <v>17084.282950000001</v>
      </c>
      <c r="D17" s="16">
        <v>17189.553019999999</v>
      </c>
      <c r="E17" s="16">
        <v>17279.402710000002</v>
      </c>
      <c r="F17" s="16">
        <v>17392.096969999999</v>
      </c>
      <c r="G17" s="16">
        <v>17496.023920000003</v>
      </c>
      <c r="H17" s="16">
        <v>17604.133739999997</v>
      </c>
      <c r="I17" s="16">
        <v>17727.893809999998</v>
      </c>
      <c r="J17" s="16">
        <v>17831.85673</v>
      </c>
      <c r="K17" s="16">
        <v>17931.121600000002</v>
      </c>
      <c r="L17" s="16">
        <v>18029.817520000001</v>
      </c>
      <c r="M17" s="16">
        <v>18135.93489</v>
      </c>
    </row>
    <row r="18" spans="1:13" x14ac:dyDescent="0.2">
      <c r="A18" s="18" t="s">
        <v>65</v>
      </c>
      <c r="B18" s="16">
        <v>0</v>
      </c>
      <c r="C18" s="16">
        <v>0</v>
      </c>
      <c r="D18" s="16">
        <v>0</v>
      </c>
      <c r="E18" s="16">
        <v>0</v>
      </c>
      <c r="F18" s="16">
        <v>0</v>
      </c>
      <c r="G18" s="16">
        <v>0</v>
      </c>
      <c r="H18" s="16">
        <v>0</v>
      </c>
      <c r="I18" s="16">
        <v>0</v>
      </c>
      <c r="J18" s="16">
        <v>0</v>
      </c>
      <c r="K18" s="16">
        <v>0</v>
      </c>
      <c r="L18" s="16">
        <v>0</v>
      </c>
      <c r="M18" s="16">
        <v>0</v>
      </c>
    </row>
    <row r="19" spans="1:13" x14ac:dyDescent="0.2">
      <c r="A19" s="18" t="s">
        <v>28</v>
      </c>
      <c r="B19" s="16">
        <v>1126194.7513200003</v>
      </c>
      <c r="C19" s="16">
        <v>1110422.2792400001</v>
      </c>
      <c r="D19" s="16">
        <v>1110422.2792400003</v>
      </c>
      <c r="E19" s="16">
        <v>1037566.9037600002</v>
      </c>
      <c r="F19" s="16">
        <v>1034774.5367099999</v>
      </c>
      <c r="G19" s="16">
        <v>1015297.0576800001</v>
      </c>
      <c r="H19" s="16">
        <v>1005071.0253599997</v>
      </c>
      <c r="I19" s="16">
        <v>1017706.41984</v>
      </c>
      <c r="J19" s="16">
        <v>1180416.0286799998</v>
      </c>
      <c r="K19" s="16">
        <v>1067006.8327999997</v>
      </c>
      <c r="L19" s="16">
        <v>1135847.8265999998</v>
      </c>
      <c r="M19" s="16">
        <v>1135847.8265999998</v>
      </c>
    </row>
    <row r="20" spans="1:13" x14ac:dyDescent="0.2">
      <c r="A20" s="18" t="s">
        <v>29</v>
      </c>
      <c r="B20" s="16">
        <v>1588085.5589145008</v>
      </c>
      <c r="C20" s="16">
        <v>1557578.4357630389</v>
      </c>
      <c r="D20" s="16">
        <v>1613695.242249544</v>
      </c>
      <c r="E20" s="16">
        <v>1527047.341487932</v>
      </c>
      <c r="F20" s="16">
        <v>1532735.9625188611</v>
      </c>
      <c r="G20" s="16">
        <v>1631317.9565748186</v>
      </c>
      <c r="H20" s="16">
        <v>1666389.4915195091</v>
      </c>
      <c r="I20" s="16">
        <v>1574958.1126997482</v>
      </c>
      <c r="J20" s="16">
        <v>1587097.8737384139</v>
      </c>
      <c r="K20" s="16">
        <v>1573567.5412776561</v>
      </c>
      <c r="L20" s="16">
        <v>1575054.2695829701</v>
      </c>
      <c r="M20" s="16">
        <v>1915805.3411742223</v>
      </c>
    </row>
    <row r="21" spans="1:13" x14ac:dyDescent="0.2">
      <c r="A21" s="18" t="s">
        <v>30</v>
      </c>
      <c r="B21" s="16">
        <v>6202141.7041300004</v>
      </c>
      <c r="C21" s="16">
        <v>6323255.2258299999</v>
      </c>
      <c r="D21" s="16">
        <v>6422820.6885299999</v>
      </c>
      <c r="E21" s="16">
        <v>6512632.0490800003</v>
      </c>
      <c r="F21" s="16">
        <v>6602158.3927600002</v>
      </c>
      <c r="G21" s="16">
        <v>6651725.3981099995</v>
      </c>
      <c r="H21" s="16">
        <v>6706505.2657500003</v>
      </c>
      <c r="I21" s="16">
        <v>6799663.3519899994</v>
      </c>
      <c r="J21" s="16">
        <v>6900923.9587200005</v>
      </c>
      <c r="K21" s="16">
        <v>7000422.6952</v>
      </c>
      <c r="L21" s="16">
        <v>7100645.4220099999</v>
      </c>
      <c r="M21" s="16">
        <v>7145239.7249799995</v>
      </c>
    </row>
    <row r="22" spans="1:13" x14ac:dyDescent="0.2">
      <c r="A22" s="18" t="s">
        <v>31</v>
      </c>
      <c r="B22" s="16">
        <v>2498363.54165</v>
      </c>
      <c r="C22" s="16">
        <v>2449415.9804799999</v>
      </c>
      <c r="D22" s="16">
        <v>2400357.5306299999</v>
      </c>
      <c r="E22" s="16">
        <v>2348723.5734700002</v>
      </c>
      <c r="F22" s="16">
        <v>2299402.6094499999</v>
      </c>
      <c r="G22" s="16">
        <v>2248116.4924400002</v>
      </c>
      <c r="H22" s="16">
        <v>2195873.9360499997</v>
      </c>
      <c r="I22" s="16">
        <v>2144616.3548900001</v>
      </c>
      <c r="J22" s="16">
        <v>2089220.28039</v>
      </c>
      <c r="K22" s="16">
        <v>2031365.9153099998</v>
      </c>
      <c r="L22" s="16">
        <v>1971854.3161099998</v>
      </c>
      <c r="M22" s="16">
        <v>1912033.6844300001</v>
      </c>
    </row>
    <row r="23" spans="1:13" x14ac:dyDescent="0.2">
      <c r="A23" s="18" t="s">
        <v>32</v>
      </c>
      <c r="B23" s="16">
        <v>310314.69705000002</v>
      </c>
      <c r="C23" s="16">
        <v>310980.28331999999</v>
      </c>
      <c r="D23" s="16">
        <v>313754.50080000004</v>
      </c>
      <c r="E23" s="16">
        <v>316306.32432999997</v>
      </c>
      <c r="F23" s="16">
        <v>319345.44792000001</v>
      </c>
      <c r="G23" s="16">
        <v>322317.15729</v>
      </c>
      <c r="H23" s="16">
        <v>325353.02544</v>
      </c>
      <c r="I23" s="16">
        <v>328764.71704000002</v>
      </c>
      <c r="J23" s="16">
        <v>331781.77705000003</v>
      </c>
      <c r="K23" s="16">
        <v>334627.27033999999</v>
      </c>
      <c r="L23" s="16">
        <v>337429.64158</v>
      </c>
      <c r="M23" s="16">
        <v>340412.67670999997</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115935.53526</v>
      </c>
      <c r="C26" s="16">
        <v>117554.41993999999</v>
      </c>
      <c r="D26" s="16">
        <v>85904.434909999996</v>
      </c>
      <c r="E26" s="16">
        <v>85579.433950000006</v>
      </c>
      <c r="F26" s="16">
        <v>88554.541939999996</v>
      </c>
      <c r="G26" s="16">
        <v>90127.532270000011</v>
      </c>
      <c r="H26" s="16">
        <v>92511.462629999995</v>
      </c>
      <c r="I26" s="16">
        <v>96746.707299999995</v>
      </c>
      <c r="J26" s="16">
        <v>78295.455789999993</v>
      </c>
      <c r="K26" s="16">
        <v>74045.329769999997</v>
      </c>
      <c r="L26" s="16">
        <v>81671.45627000001</v>
      </c>
      <c r="M26" s="16">
        <v>86996.917549999998</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6891824.4647700004</v>
      </c>
      <c r="C28" s="16">
        <v>6863705.4178599995</v>
      </c>
      <c r="D28" s="16">
        <v>6755146.6386499992</v>
      </c>
      <c r="E28" s="16">
        <v>6416123.4503699997</v>
      </c>
      <c r="F28" s="16">
        <v>6465965.04318</v>
      </c>
      <c r="G28" s="16">
        <v>6411735.4976300001</v>
      </c>
      <c r="H28" s="16">
        <v>6415173.8734100005</v>
      </c>
      <c r="I28" s="16">
        <v>6563586.8303699996</v>
      </c>
      <c r="J28" s="16">
        <v>7673508.1733200001</v>
      </c>
      <c r="K28" s="16">
        <v>6885380.9310400002</v>
      </c>
      <c r="L28" s="16">
        <v>7405900.0034999996</v>
      </c>
      <c r="M28" s="16">
        <v>7693049.2785499999</v>
      </c>
    </row>
    <row r="29" spans="1:13" x14ac:dyDescent="0.2">
      <c r="A29" s="18" t="s">
        <v>66</v>
      </c>
      <c r="B29" s="16">
        <v>110315.20551999999</v>
      </c>
      <c r="C29" s="16">
        <v>111750.15292000001</v>
      </c>
      <c r="D29" s="16">
        <v>112167.16050999999</v>
      </c>
      <c r="E29" s="16">
        <v>83578.696819999997</v>
      </c>
      <c r="F29" s="16">
        <v>86249.45431999999</v>
      </c>
      <c r="G29" s="16">
        <v>87521.640180000002</v>
      </c>
      <c r="H29" s="16">
        <v>89595.646269999997</v>
      </c>
      <c r="I29" s="16">
        <v>93503.944680000001</v>
      </c>
      <c r="J29" s="16">
        <v>109747.26475999999</v>
      </c>
      <c r="K29" s="16">
        <v>74922.089359999998</v>
      </c>
      <c r="L29" s="16">
        <v>82518.46037999999</v>
      </c>
      <c r="M29" s="16">
        <v>87675.18312999999</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1162387.02679</v>
      </c>
      <c r="C32" s="16">
        <v>1134847.91967</v>
      </c>
      <c r="D32" s="16">
        <v>1153479.44019</v>
      </c>
      <c r="E32" s="16">
        <v>1130989.27651</v>
      </c>
      <c r="F32" s="16">
        <v>1100134.5595</v>
      </c>
      <c r="G32" s="16">
        <v>1143161.86317</v>
      </c>
      <c r="H32" s="16">
        <v>1144735.6205799999</v>
      </c>
      <c r="I32" s="16">
        <v>1125173.02954</v>
      </c>
      <c r="J32" s="16">
        <v>1283620.7602300001</v>
      </c>
      <c r="K32" s="16">
        <v>1230521.11641</v>
      </c>
      <c r="L32" s="16">
        <v>1258640.6985499999</v>
      </c>
      <c r="M32" s="16">
        <v>1288105.6888400002</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0</v>
      </c>
      <c r="C35" s="16">
        <v>0</v>
      </c>
      <c r="D35" s="16">
        <v>0</v>
      </c>
      <c r="E35" s="16">
        <v>0</v>
      </c>
      <c r="F35" s="16">
        <v>0</v>
      </c>
      <c r="G35" s="16">
        <v>0</v>
      </c>
      <c r="H35" s="16">
        <v>0</v>
      </c>
      <c r="I35" s="16">
        <v>0</v>
      </c>
      <c r="J35" s="16">
        <v>0</v>
      </c>
      <c r="K35" s="16">
        <v>0</v>
      </c>
      <c r="L35" s="16">
        <v>0</v>
      </c>
      <c r="M35" s="16">
        <v>0</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756982.09295999992</v>
      </c>
      <c r="C37" s="16">
        <v>761043.74894000008</v>
      </c>
      <c r="D37" s="16">
        <v>765602.92702000006</v>
      </c>
      <c r="E37" s="16">
        <v>770217.62985000003</v>
      </c>
      <c r="F37" s="16">
        <v>775129.80512999988</v>
      </c>
      <c r="G37" s="16">
        <v>565357.63974000001</v>
      </c>
      <c r="H37" s="16">
        <v>568924.90682999999</v>
      </c>
      <c r="I37" s="16">
        <v>572746.52703</v>
      </c>
      <c r="J37" s="16">
        <v>576028.56169</v>
      </c>
      <c r="K37" s="16">
        <v>579432.20299999998</v>
      </c>
      <c r="L37" s="16">
        <v>582617.84565000015</v>
      </c>
      <c r="M37" s="16">
        <v>586058.0419500001</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0</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c r="B42" s="16">
        <v>0</v>
      </c>
      <c r="C42" s="16">
        <v>0</v>
      </c>
      <c r="D42" s="16">
        <v>0</v>
      </c>
      <c r="E42" s="16">
        <v>0</v>
      </c>
      <c r="F42" s="16">
        <v>0</v>
      </c>
      <c r="G42" s="16">
        <v>0</v>
      </c>
      <c r="H42" s="16">
        <v>0</v>
      </c>
      <c r="I42" s="16">
        <v>0</v>
      </c>
      <c r="J42" s="16">
        <v>0</v>
      </c>
      <c r="K42" s="16">
        <v>0</v>
      </c>
      <c r="L42" s="16">
        <v>0</v>
      </c>
      <c r="M42" s="16">
        <v>0</v>
      </c>
    </row>
    <row r="43" spans="1:13" x14ac:dyDescent="0.2">
      <c r="A43" s="18" t="s">
        <v>52</v>
      </c>
      <c r="B43" s="16">
        <f t="shared" ref="B43:G43" si="2">SUM(B45:B53)</f>
        <v>2223935851.9485698</v>
      </c>
      <c r="C43" s="16">
        <f t="shared" si="2"/>
        <v>2273377765.3578601</v>
      </c>
      <c r="D43" s="16">
        <f t="shared" si="2"/>
        <v>2300999757.69554</v>
      </c>
      <c r="E43" s="16">
        <f t="shared" si="2"/>
        <v>2357073933.5094204</v>
      </c>
      <c r="F43" s="16">
        <f t="shared" si="2"/>
        <v>2365431349.1305799</v>
      </c>
      <c r="G43" s="16">
        <f t="shared" si="2"/>
        <v>2425885762.3653102</v>
      </c>
      <c r="H43" s="16">
        <f t="shared" ref="H43:M43" si="3">SUM(H45:H53)</f>
        <v>2344331862.2841601</v>
      </c>
      <c r="I43" s="16">
        <f t="shared" si="3"/>
        <v>2386741219.34237</v>
      </c>
      <c r="J43" s="16">
        <f t="shared" si="3"/>
        <v>2429412434.1603603</v>
      </c>
      <c r="K43" s="16">
        <f t="shared" si="3"/>
        <v>2456683739.6693697</v>
      </c>
      <c r="L43" s="16">
        <f t="shared" si="3"/>
        <v>2486609039.53967</v>
      </c>
      <c r="M43" s="16">
        <f t="shared" si="3"/>
        <v>2517703330.1182098</v>
      </c>
    </row>
    <row r="44" spans="1:13" x14ac:dyDescent="0.2">
      <c r="A44" s="12"/>
    </row>
    <row r="45" spans="1:13" x14ac:dyDescent="0.2">
      <c r="A45" s="18" t="s">
        <v>53</v>
      </c>
      <c r="B45" s="16">
        <v>310.66703999999999</v>
      </c>
      <c r="C45" s="16">
        <v>310.91740999999996</v>
      </c>
      <c r="D45" s="16">
        <v>311.12157000000002</v>
      </c>
      <c r="E45" s="16">
        <v>311.43612999999999</v>
      </c>
      <c r="F45" s="16">
        <v>311.83690999999999</v>
      </c>
      <c r="G45" s="16">
        <v>312.23884999999996</v>
      </c>
      <c r="H45" s="16">
        <v>312.66886</v>
      </c>
      <c r="I45" s="16">
        <v>313.17732000000001</v>
      </c>
      <c r="J45" s="16">
        <v>280.65881999999999</v>
      </c>
      <c r="K45" s="16">
        <v>313.87003000000004</v>
      </c>
      <c r="L45" s="16">
        <v>314.09508</v>
      </c>
      <c r="M45" s="16">
        <v>314.39913000000001</v>
      </c>
    </row>
    <row r="46" spans="1:13" x14ac:dyDescent="0.2">
      <c r="A46" s="18" t="s">
        <v>1</v>
      </c>
      <c r="B46" s="16">
        <v>803658145.83202004</v>
      </c>
      <c r="C46" s="16">
        <v>816952283.86427999</v>
      </c>
      <c r="D46" s="16">
        <v>783347078.74519992</v>
      </c>
      <c r="E46" s="16">
        <v>794657747.58293998</v>
      </c>
      <c r="F46" s="16">
        <v>806817610.99728</v>
      </c>
      <c r="G46" s="16">
        <v>785475311.03307009</v>
      </c>
      <c r="H46" s="16">
        <v>795461998.53661001</v>
      </c>
      <c r="I46" s="16">
        <v>806048020.60868001</v>
      </c>
      <c r="J46" s="16">
        <v>808616669.80879009</v>
      </c>
      <c r="K46" s="16">
        <v>815419632.71093988</v>
      </c>
      <c r="L46" s="16">
        <v>817216922.11501002</v>
      </c>
      <c r="M46" s="16">
        <v>773392413.97014999</v>
      </c>
    </row>
    <row r="47" spans="1:13" x14ac:dyDescent="0.2">
      <c r="A47" s="18" t="s">
        <v>0</v>
      </c>
      <c r="B47" s="16">
        <v>400104172.15068996</v>
      </c>
      <c r="C47" s="16">
        <v>420511365.52179003</v>
      </c>
      <c r="D47" s="16">
        <v>458616547.38177001</v>
      </c>
      <c r="E47" s="16">
        <v>478164476.70227003</v>
      </c>
      <c r="F47" s="16">
        <v>511293988.46649003</v>
      </c>
      <c r="G47" s="16">
        <v>560349865.72337997</v>
      </c>
      <c r="H47" s="16">
        <v>461881810.36745995</v>
      </c>
      <c r="I47" s="16">
        <v>480661354.97303003</v>
      </c>
      <c r="J47" s="16">
        <v>504704446.52056009</v>
      </c>
      <c r="K47" s="16">
        <v>485924066.81044</v>
      </c>
      <c r="L47" s="16">
        <v>515549429.41482997</v>
      </c>
      <c r="M47" s="16">
        <v>551200667.81604004</v>
      </c>
    </row>
    <row r="48" spans="1:13" x14ac:dyDescent="0.2">
      <c r="A48" s="18" t="s">
        <v>39</v>
      </c>
      <c r="B48" s="16">
        <v>611501837.27006006</v>
      </c>
      <c r="C48" s="16">
        <v>619884650.63677001</v>
      </c>
      <c r="D48" s="16">
        <v>640481342.97013009</v>
      </c>
      <c r="E48" s="16">
        <v>659009227.6599102</v>
      </c>
      <c r="F48" s="16">
        <v>616276742.35036004</v>
      </c>
      <c r="G48" s="16">
        <v>642706072.38806009</v>
      </c>
      <c r="H48" s="16">
        <v>657952094.01108003</v>
      </c>
      <c r="I48" s="16">
        <v>662823044.22867</v>
      </c>
      <c r="J48" s="16">
        <v>673890260.91463006</v>
      </c>
      <c r="K48" s="16">
        <v>708908704.5939399</v>
      </c>
      <c r="L48" s="16">
        <v>702379851.58422995</v>
      </c>
      <c r="M48" s="16">
        <v>727294259.04233992</v>
      </c>
    </row>
    <row r="49" spans="1:13" x14ac:dyDescent="0.2">
      <c r="A49" s="18" t="s">
        <v>54</v>
      </c>
      <c r="B49" s="16">
        <v>65134108.743809998</v>
      </c>
      <c r="C49" s="16">
        <v>66277838.912209995</v>
      </c>
      <c r="D49" s="16">
        <v>62403410.741990007</v>
      </c>
      <c r="E49" s="16">
        <v>62617436.697239995</v>
      </c>
      <c r="F49" s="16">
        <v>63381386.47789</v>
      </c>
      <c r="G49" s="16">
        <v>63760927.496380001</v>
      </c>
      <c r="H49" s="16">
        <v>61962102.684920006</v>
      </c>
      <c r="I49" s="16">
        <v>62721723.210529998</v>
      </c>
      <c r="J49" s="16">
        <v>63050715.422019996</v>
      </c>
      <c r="K49" s="16">
        <v>63170725.134950005</v>
      </c>
      <c r="L49" s="16">
        <v>63720036.966169998</v>
      </c>
      <c r="M49" s="16">
        <v>63998122.140560001</v>
      </c>
    </row>
    <row r="50" spans="1:13" x14ac:dyDescent="0.2">
      <c r="A50" s="18" t="s">
        <v>55</v>
      </c>
      <c r="B50" s="16">
        <v>0</v>
      </c>
      <c r="C50" s="16">
        <v>0</v>
      </c>
      <c r="D50" s="16">
        <v>0</v>
      </c>
      <c r="E50" s="16">
        <v>0</v>
      </c>
      <c r="F50" s="16">
        <v>0</v>
      </c>
      <c r="G50" s="16">
        <v>0</v>
      </c>
      <c r="H50" s="16">
        <v>0</v>
      </c>
      <c r="I50" s="16">
        <v>0</v>
      </c>
      <c r="J50" s="16">
        <v>0</v>
      </c>
      <c r="K50" s="16">
        <v>0</v>
      </c>
      <c r="L50" s="16">
        <v>0</v>
      </c>
      <c r="M50" s="16">
        <v>0</v>
      </c>
    </row>
    <row r="51" spans="1:13"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343537277.28494996</v>
      </c>
      <c r="C52" s="16">
        <v>349751315.50539994</v>
      </c>
      <c r="D52" s="16">
        <v>356151066.73488003</v>
      </c>
      <c r="E52" s="16">
        <v>362624733.43093002</v>
      </c>
      <c r="F52" s="16">
        <v>367661309.00165004</v>
      </c>
      <c r="G52" s="16">
        <v>373593273.48556995</v>
      </c>
      <c r="H52" s="16">
        <v>367073544.01523</v>
      </c>
      <c r="I52" s="16">
        <v>374486763.14414001</v>
      </c>
      <c r="J52" s="16">
        <v>379150060.83554006</v>
      </c>
      <c r="K52" s="16">
        <v>383260296.54907</v>
      </c>
      <c r="L52" s="16">
        <v>387742485.36434996</v>
      </c>
      <c r="M52" s="16">
        <v>401817552.74998999</v>
      </c>
    </row>
    <row r="53" spans="1:13"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f t="shared" ref="B55:G55" si="4">B43+B13</f>
        <v>2249079239.5179343</v>
      </c>
      <c r="C55" s="105">
        <f t="shared" si="4"/>
        <v>2298466301.7194333</v>
      </c>
      <c r="D55" s="105">
        <f t="shared" si="4"/>
        <v>2325994936.4617596</v>
      </c>
      <c r="E55" s="105">
        <f t="shared" si="4"/>
        <v>2380934530.3036284</v>
      </c>
      <c r="F55" s="105">
        <f t="shared" si="4"/>
        <v>2389296907.490869</v>
      </c>
      <c r="G55" s="105">
        <f t="shared" si="4"/>
        <v>2449467126.793385</v>
      </c>
      <c r="H55" s="105">
        <f t="shared" ref="H55:M55" si="5">H43+H13</f>
        <v>2367108045.0844398</v>
      </c>
      <c r="I55" s="105">
        <f t="shared" si="5"/>
        <v>2409555295.4932899</v>
      </c>
      <c r="J55" s="105">
        <f t="shared" si="5"/>
        <v>2453654086.8018088</v>
      </c>
      <c r="K55" s="105">
        <f t="shared" si="5"/>
        <v>2479900615.5388274</v>
      </c>
      <c r="L55" s="105">
        <f t="shared" si="5"/>
        <v>2510436471.380393</v>
      </c>
      <c r="M55" s="105">
        <f t="shared" si="5"/>
        <v>2542106355.9233541</v>
      </c>
    </row>
    <row r="56" spans="1:13" ht="12" thickBot="1" x14ac:dyDescent="0.25">
      <c r="A56" s="96" t="s">
        <v>63</v>
      </c>
      <c r="B56" s="106">
        <f t="shared" ref="B56:H56" si="6">B106/B55</f>
        <v>0.68757040208040809</v>
      </c>
      <c r="C56" s="106">
        <f t="shared" si="6"/>
        <v>0.69184491574332496</v>
      </c>
      <c r="D56" s="106">
        <f t="shared" si="6"/>
        <v>0.69471916890186491</v>
      </c>
      <c r="E56" s="106">
        <f t="shared" si="6"/>
        <v>0.69645931161889751</v>
      </c>
      <c r="F56" s="106">
        <f t="shared" si="6"/>
        <v>0.69841138449446383</v>
      </c>
      <c r="G56" s="106">
        <f t="shared" si="6"/>
        <v>0.70759576207699593</v>
      </c>
      <c r="H56" s="106">
        <f t="shared" si="6"/>
        <v>0.70264832757296813</v>
      </c>
      <c r="I56" s="106">
        <f>I106/I55</f>
        <v>0.70357298130575352</v>
      </c>
      <c r="J56" s="106">
        <f>J106/J55</f>
        <v>0.70419772643062628</v>
      </c>
      <c r="K56" s="106">
        <f>K106/K55</f>
        <v>0.70058768123220594</v>
      </c>
      <c r="L56" s="106">
        <f>L106/L55</f>
        <v>0.70030239018234564</v>
      </c>
      <c r="M56" s="106">
        <f>M106/M55</f>
        <v>0.70310037003695836</v>
      </c>
    </row>
    <row r="57" spans="1:13" ht="12" thickBot="1" x14ac:dyDescent="0.25">
      <c r="A57" s="98" t="s">
        <v>64</v>
      </c>
      <c r="B57" s="107">
        <f t="shared" ref="B57:G57" si="7">B156/B55</f>
        <v>0.31242959791959196</v>
      </c>
      <c r="C57" s="107">
        <f t="shared" si="7"/>
        <v>0.30815508425667487</v>
      </c>
      <c r="D57" s="107">
        <f t="shared" si="7"/>
        <v>0.3052808310981352</v>
      </c>
      <c r="E57" s="107">
        <f t="shared" si="7"/>
        <v>0.30337864553404403</v>
      </c>
      <c r="F57" s="107">
        <f t="shared" si="7"/>
        <v>0.30158861550553601</v>
      </c>
      <c r="G57" s="107">
        <f t="shared" si="7"/>
        <v>0.29240423792300396</v>
      </c>
      <c r="H57" s="107">
        <f t="shared" ref="H57:M57" si="8">H156/H55</f>
        <v>0.29735167242703181</v>
      </c>
      <c r="I57" s="107">
        <f t="shared" si="8"/>
        <v>0.29642701869424642</v>
      </c>
      <c r="J57" s="107">
        <f t="shared" si="8"/>
        <v>0.2958022735693735</v>
      </c>
      <c r="K57" s="107">
        <f t="shared" si="8"/>
        <v>0.29941231876779406</v>
      </c>
      <c r="L57" s="107">
        <f t="shared" si="8"/>
        <v>0.29969760981765436</v>
      </c>
      <c r="M57" s="107">
        <f t="shared" si="8"/>
        <v>0.29689962996304159</v>
      </c>
    </row>
    <row r="58" spans="1:13" ht="12" thickTop="1" x14ac:dyDescent="0.2">
      <c r="A58" s="123"/>
      <c r="B58" s="17"/>
      <c r="C58" s="17"/>
      <c r="D58" s="17"/>
      <c r="E58" s="17"/>
      <c r="F58" s="17"/>
      <c r="G58" s="17"/>
      <c r="H58" s="17"/>
      <c r="I58" s="17"/>
      <c r="J58" s="17"/>
      <c r="K58" s="17"/>
      <c r="L58" s="17"/>
      <c r="M58" s="17"/>
    </row>
    <row r="59" spans="1:13" x14ac:dyDescent="0.2">
      <c r="C59" s="17"/>
      <c r="D59" s="17"/>
      <c r="E59" s="17"/>
      <c r="F59" s="17"/>
      <c r="G59" s="17"/>
      <c r="H59" s="17"/>
      <c r="I59" s="17"/>
      <c r="J59" s="17"/>
      <c r="K59" s="17"/>
      <c r="L59" s="17"/>
      <c r="M59" s="17"/>
    </row>
    <row r="60" spans="1:13" x14ac:dyDescent="0.2">
      <c r="C60" s="17"/>
      <c r="D60" s="17"/>
      <c r="E60" s="17"/>
      <c r="F60" s="17"/>
      <c r="G60" s="17"/>
      <c r="H60" s="17"/>
      <c r="I60" s="17"/>
      <c r="J60" s="17"/>
      <c r="K60" s="17"/>
      <c r="L60" s="17"/>
      <c r="M60" s="17"/>
    </row>
    <row r="61" spans="1:13" ht="13.5" thickBot="1" x14ac:dyDescent="0.25">
      <c r="A61" s="125" t="s">
        <v>3</v>
      </c>
      <c r="B61" s="17"/>
      <c r="C61" s="17"/>
      <c r="D61" s="17"/>
      <c r="E61" s="17"/>
      <c r="F61" s="17"/>
      <c r="G61" s="17"/>
      <c r="H61" s="17"/>
      <c r="I61" s="17"/>
      <c r="J61" s="17"/>
      <c r="K61" s="17"/>
      <c r="L61" s="17"/>
      <c r="M61" s="17"/>
    </row>
    <row r="62" spans="1:13" ht="12" thickTop="1" x14ac:dyDescent="0.2">
      <c r="A62" s="43" t="s">
        <v>22</v>
      </c>
      <c r="B62" s="55">
        <f t="shared" ref="B62:D63" si="9">B11</f>
        <v>2011</v>
      </c>
      <c r="C62" s="55">
        <f t="shared" si="9"/>
        <v>2011</v>
      </c>
      <c r="D62" s="55">
        <f t="shared" si="9"/>
        <v>2011</v>
      </c>
      <c r="E62" s="55">
        <f t="shared" ref="E62:G63" si="10">E11</f>
        <v>2011</v>
      </c>
      <c r="F62" s="55">
        <f t="shared" si="10"/>
        <v>2011</v>
      </c>
      <c r="G62" s="55">
        <f t="shared" si="10"/>
        <v>2011</v>
      </c>
      <c r="H62" s="55">
        <f t="shared" ref="H62:J63" si="11">H11</f>
        <v>2011</v>
      </c>
      <c r="I62" s="55">
        <f t="shared" si="11"/>
        <v>2011</v>
      </c>
      <c r="J62" s="55">
        <f t="shared" si="11"/>
        <v>2011</v>
      </c>
      <c r="K62" s="55">
        <f t="shared" ref="K62:M63" si="12">K11</f>
        <v>2011</v>
      </c>
      <c r="L62" s="55">
        <f t="shared" si="12"/>
        <v>2011</v>
      </c>
      <c r="M62" s="55">
        <f t="shared" si="12"/>
        <v>2011</v>
      </c>
    </row>
    <row r="63" spans="1:13" ht="12" thickBot="1" x14ac:dyDescent="0.25">
      <c r="A63" s="114" t="s">
        <v>23</v>
      </c>
      <c r="B63" s="122" t="str">
        <f t="shared" si="9"/>
        <v>JANEIRO</v>
      </c>
      <c r="C63" s="122" t="str">
        <f t="shared" si="9"/>
        <v>FEVEREIRO</v>
      </c>
      <c r="D63" s="122" t="str">
        <f t="shared" si="9"/>
        <v>MARÇO</v>
      </c>
      <c r="E63" s="122" t="str">
        <f t="shared" si="10"/>
        <v>ABRIL</v>
      </c>
      <c r="F63" s="122" t="str">
        <f t="shared" si="10"/>
        <v>MAIO</v>
      </c>
      <c r="G63" s="122" t="str">
        <f t="shared" si="10"/>
        <v>JUNHO</v>
      </c>
      <c r="H63" s="122" t="str">
        <f t="shared" si="11"/>
        <v>JULHO</v>
      </c>
      <c r="I63" s="122" t="str">
        <f t="shared" si="11"/>
        <v>AGOSTO</v>
      </c>
      <c r="J63" s="122" t="str">
        <f t="shared" si="11"/>
        <v>SETEMBRO</v>
      </c>
      <c r="K63" s="122" t="str">
        <f t="shared" si="12"/>
        <v>OUTUBRO</v>
      </c>
      <c r="L63" s="122" t="str">
        <f t="shared" si="12"/>
        <v>NOVEMBRO</v>
      </c>
      <c r="M63" s="122" t="str">
        <f t="shared" si="12"/>
        <v>DEZEMBRO</v>
      </c>
    </row>
    <row r="64" spans="1:13" ht="12" thickTop="1" x14ac:dyDescent="0.2">
      <c r="A64" s="38" t="s">
        <v>24</v>
      </c>
      <c r="B64" s="16">
        <f t="shared" ref="B64:G64" si="13">SUM(B66:B92)</f>
        <v>25143188.561314508</v>
      </c>
      <c r="C64" s="16">
        <f t="shared" si="13"/>
        <v>25088336.327713042</v>
      </c>
      <c r="D64" s="16">
        <f t="shared" si="13"/>
        <v>24994977.523639545</v>
      </c>
      <c r="E64" s="16">
        <f t="shared" si="13"/>
        <v>23860394.444887929</v>
      </c>
      <c r="F64" s="16">
        <f t="shared" si="13"/>
        <v>23865354.705738861</v>
      </c>
      <c r="G64" s="16">
        <f t="shared" si="13"/>
        <v>23581159.584314816</v>
      </c>
      <c r="H64" s="16">
        <f t="shared" ref="H64:M64" si="14">SUM(H66:H92)</f>
        <v>22775976.662189506</v>
      </c>
      <c r="I64" s="16">
        <f t="shared" si="14"/>
        <v>22813868.624119747</v>
      </c>
      <c r="J64" s="16">
        <f t="shared" si="14"/>
        <v>24241444.000318412</v>
      </c>
      <c r="K64" s="16">
        <f t="shared" si="14"/>
        <v>23216665.933587652</v>
      </c>
      <c r="L64" s="16">
        <f t="shared" si="14"/>
        <v>23827220.765762974</v>
      </c>
      <c r="M64" s="16">
        <f t="shared" si="14"/>
        <v>24402813.459794223</v>
      </c>
    </row>
    <row r="65" spans="1:13" x14ac:dyDescent="0.2">
      <c r="A65" s="12"/>
    </row>
    <row r="66" spans="1:13" x14ac:dyDescent="0.2">
      <c r="A66" s="18" t="s">
        <v>25</v>
      </c>
      <c r="B66" s="16">
        <v>17200.315300000002</v>
      </c>
      <c r="C66" s="16">
        <v>17293.351509999997</v>
      </c>
      <c r="D66" s="16">
        <v>14081.99259</v>
      </c>
      <c r="E66" s="16">
        <v>14155.036370000002</v>
      </c>
      <c r="F66" s="16">
        <v>14246.834850000001</v>
      </c>
      <c r="G66" s="16">
        <v>14331.948789999999</v>
      </c>
      <c r="H66" s="16">
        <v>14419.41138</v>
      </c>
      <c r="I66" s="16">
        <v>14520.21255</v>
      </c>
      <c r="J66" s="16">
        <v>11348.108970000001</v>
      </c>
      <c r="K66" s="16">
        <v>11410.24367</v>
      </c>
      <c r="L66" s="16">
        <v>11472.968190000001</v>
      </c>
      <c r="M66" s="16">
        <v>11539.782160000001</v>
      </c>
    </row>
    <row r="67" spans="1:13" x14ac:dyDescent="0.2">
      <c r="A67" s="18" t="s">
        <v>26</v>
      </c>
      <c r="B67" s="16">
        <v>4346646.8877600003</v>
      </c>
      <c r="C67" s="16">
        <v>4313604.8631500006</v>
      </c>
      <c r="D67" s="16">
        <v>4230556.3778800005</v>
      </c>
      <c r="E67" s="16">
        <v>3600397.6754999999</v>
      </c>
      <c r="F67" s="16">
        <v>3529469.07504</v>
      </c>
      <c r="G67" s="16">
        <v>3382858.2202799995</v>
      </c>
      <c r="H67" s="16">
        <v>2534025.0013199998</v>
      </c>
      <c r="I67" s="16">
        <v>2464362.0491800001</v>
      </c>
      <c r="J67" s="16">
        <v>2401832.5413800003</v>
      </c>
      <c r="K67" s="16">
        <v>2336242.57968</v>
      </c>
      <c r="L67" s="16">
        <v>2265749.1147799999</v>
      </c>
      <c r="M67" s="16">
        <v>2182125.7241799999</v>
      </c>
    </row>
    <row r="68" spans="1:13" x14ac:dyDescent="0.2">
      <c r="A68" s="18" t="s">
        <v>27</v>
      </c>
      <c r="B68" s="16">
        <v>16995.787940000002</v>
      </c>
      <c r="C68" s="16">
        <v>17084.282950000001</v>
      </c>
      <c r="D68" s="16">
        <v>17189.553019999999</v>
      </c>
      <c r="E68" s="16">
        <v>17279.402710000002</v>
      </c>
      <c r="F68" s="16">
        <v>17392.096969999999</v>
      </c>
      <c r="G68" s="16">
        <v>17496.023920000003</v>
      </c>
      <c r="H68" s="16">
        <v>17604.133739999997</v>
      </c>
      <c r="I68" s="16">
        <v>17727.893809999998</v>
      </c>
      <c r="J68" s="16">
        <v>17831.85673</v>
      </c>
      <c r="K68" s="16">
        <v>17931.121600000002</v>
      </c>
      <c r="L68" s="16">
        <v>18029.817520000001</v>
      </c>
      <c r="M68" s="16">
        <v>18135.93489</v>
      </c>
    </row>
    <row r="69" spans="1:13" x14ac:dyDescent="0.2">
      <c r="A69" s="18" t="s">
        <v>65</v>
      </c>
      <c r="B69" s="16">
        <v>0</v>
      </c>
      <c r="C69" s="16">
        <v>0</v>
      </c>
      <c r="D69" s="16">
        <v>0</v>
      </c>
      <c r="E69" s="16">
        <v>0</v>
      </c>
      <c r="F69" s="16">
        <v>0</v>
      </c>
      <c r="G69" s="16">
        <v>0</v>
      </c>
      <c r="H69" s="16">
        <v>0</v>
      </c>
      <c r="I69" s="16">
        <v>0</v>
      </c>
      <c r="J69" s="16">
        <v>0</v>
      </c>
      <c r="K69" s="16">
        <v>0</v>
      </c>
      <c r="L69" s="16">
        <v>0</v>
      </c>
      <c r="M69" s="16">
        <v>0</v>
      </c>
    </row>
    <row r="70" spans="1:13" x14ac:dyDescent="0.2">
      <c r="A70" s="18" t="s">
        <v>28</v>
      </c>
      <c r="B70" s="16">
        <v>1126194.7513200003</v>
      </c>
      <c r="C70" s="16">
        <v>1110422.2792400001</v>
      </c>
      <c r="D70" s="16">
        <v>1110422.2792400003</v>
      </c>
      <c r="E70" s="16">
        <v>1037566.9037600002</v>
      </c>
      <c r="F70" s="16">
        <v>1034774.5367099999</v>
      </c>
      <c r="G70" s="16">
        <v>1015297.0576800001</v>
      </c>
      <c r="H70" s="16">
        <v>1005071.0253599997</v>
      </c>
      <c r="I70" s="16">
        <v>1017706.41984</v>
      </c>
      <c r="J70" s="16">
        <v>1180416.0286799998</v>
      </c>
      <c r="K70" s="16">
        <v>1067006.8327999997</v>
      </c>
      <c r="L70" s="16">
        <v>1135847.8265999998</v>
      </c>
      <c r="M70" s="16">
        <v>1135847.8265999998</v>
      </c>
    </row>
    <row r="71" spans="1:13" x14ac:dyDescent="0.2">
      <c r="A71" s="18" t="s">
        <v>29</v>
      </c>
      <c r="B71" s="16">
        <v>1588085.5589145008</v>
      </c>
      <c r="C71" s="16">
        <v>1557578.4357630389</v>
      </c>
      <c r="D71" s="16">
        <v>1613695.242249544</v>
      </c>
      <c r="E71" s="16">
        <v>1527047.341487932</v>
      </c>
      <c r="F71" s="16">
        <v>1532735.9625188611</v>
      </c>
      <c r="G71" s="16">
        <v>1631317.9565748186</v>
      </c>
      <c r="H71" s="16">
        <v>1666389.4915195091</v>
      </c>
      <c r="I71" s="16">
        <v>1574958.1126997482</v>
      </c>
      <c r="J71" s="16">
        <v>1587097.8737384139</v>
      </c>
      <c r="K71" s="16">
        <v>1573567.5412776561</v>
      </c>
      <c r="L71" s="16">
        <v>1575054.2695829701</v>
      </c>
      <c r="M71" s="16">
        <v>1915805.3411742223</v>
      </c>
    </row>
    <row r="72" spans="1:13" x14ac:dyDescent="0.2">
      <c r="A72" s="18" t="s">
        <v>30</v>
      </c>
      <c r="B72" s="16">
        <v>6202141.7041300004</v>
      </c>
      <c r="C72" s="16">
        <v>6323255.2258299999</v>
      </c>
      <c r="D72" s="16">
        <v>6422820.6885299999</v>
      </c>
      <c r="E72" s="16">
        <v>6512632.0490800003</v>
      </c>
      <c r="F72" s="16">
        <v>6602158.3927600002</v>
      </c>
      <c r="G72" s="16">
        <v>6651725.3981099995</v>
      </c>
      <c r="H72" s="16">
        <v>6706505.2657500003</v>
      </c>
      <c r="I72" s="16">
        <v>6799663.3519899994</v>
      </c>
      <c r="J72" s="16">
        <v>6900923.9587200005</v>
      </c>
      <c r="K72" s="16">
        <v>7000422.6952</v>
      </c>
      <c r="L72" s="16">
        <v>7100645.4220099999</v>
      </c>
      <c r="M72" s="16">
        <v>7145239.7249799995</v>
      </c>
    </row>
    <row r="73" spans="1:13" x14ac:dyDescent="0.2">
      <c r="A73" s="18" t="s">
        <v>31</v>
      </c>
      <c r="B73" s="16">
        <v>2498363.54165</v>
      </c>
      <c r="C73" s="16">
        <v>2449415.9804799999</v>
      </c>
      <c r="D73" s="16">
        <v>2400357.5306299999</v>
      </c>
      <c r="E73" s="16">
        <v>2348723.5734700002</v>
      </c>
      <c r="F73" s="16">
        <v>2299402.6094499999</v>
      </c>
      <c r="G73" s="16">
        <v>2248116.4924400002</v>
      </c>
      <c r="H73" s="16">
        <v>2195873.9360499997</v>
      </c>
      <c r="I73" s="16">
        <v>2144616.3548900001</v>
      </c>
      <c r="J73" s="16">
        <v>2089220.28039</v>
      </c>
      <c r="K73" s="16">
        <v>2031365.9153099998</v>
      </c>
      <c r="L73" s="16">
        <v>1971854.3161099998</v>
      </c>
      <c r="M73" s="16">
        <v>1912033.6844300001</v>
      </c>
    </row>
    <row r="74" spans="1:13" x14ac:dyDescent="0.2">
      <c r="A74" s="18" t="s">
        <v>32</v>
      </c>
      <c r="B74" s="16">
        <v>310314.69705000002</v>
      </c>
      <c r="C74" s="16">
        <v>310980.28331999999</v>
      </c>
      <c r="D74" s="16">
        <v>313754.50080000004</v>
      </c>
      <c r="E74" s="16">
        <v>316306.32432999997</v>
      </c>
      <c r="F74" s="16">
        <v>319345.44792000001</v>
      </c>
      <c r="G74" s="16">
        <v>322317.15729</v>
      </c>
      <c r="H74" s="16">
        <v>325353.02544</v>
      </c>
      <c r="I74" s="16">
        <v>328764.71704000002</v>
      </c>
      <c r="J74" s="16">
        <v>331781.77705000003</v>
      </c>
      <c r="K74" s="16">
        <v>334627.27033999999</v>
      </c>
      <c r="L74" s="16">
        <v>337429.64158</v>
      </c>
      <c r="M74" s="16">
        <v>340412.67670999997</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115935.53526</v>
      </c>
      <c r="C77" s="16">
        <v>117554.41993999999</v>
      </c>
      <c r="D77" s="16">
        <v>85904.434909999996</v>
      </c>
      <c r="E77" s="16">
        <v>85579.433950000006</v>
      </c>
      <c r="F77" s="16">
        <v>88554.541939999996</v>
      </c>
      <c r="G77" s="16">
        <v>90127.532270000011</v>
      </c>
      <c r="H77" s="16">
        <v>92511.462629999995</v>
      </c>
      <c r="I77" s="16">
        <v>96746.707299999995</v>
      </c>
      <c r="J77" s="16">
        <v>78295.455789999993</v>
      </c>
      <c r="K77" s="16">
        <v>74045.329769999997</v>
      </c>
      <c r="L77" s="16">
        <v>81671.45627000001</v>
      </c>
      <c r="M77" s="16">
        <v>86996.917549999998</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6891824.4647700004</v>
      </c>
      <c r="C79" s="16">
        <v>6863705.4178599995</v>
      </c>
      <c r="D79" s="16">
        <v>6755146.6386499992</v>
      </c>
      <c r="E79" s="16">
        <v>6416123.4503699997</v>
      </c>
      <c r="F79" s="16">
        <v>6465965.04318</v>
      </c>
      <c r="G79" s="16">
        <v>6411735.4976300001</v>
      </c>
      <c r="H79" s="16">
        <v>6415173.8734100005</v>
      </c>
      <c r="I79" s="16">
        <v>6563586.8303699996</v>
      </c>
      <c r="J79" s="16">
        <v>7673508.1733200001</v>
      </c>
      <c r="K79" s="16">
        <v>6885380.9310400002</v>
      </c>
      <c r="L79" s="16">
        <v>7405900.0034999996</v>
      </c>
      <c r="M79" s="16">
        <v>7693049.2785499999</v>
      </c>
    </row>
    <row r="80" spans="1:13" x14ac:dyDescent="0.2">
      <c r="A80" s="18" t="s">
        <v>66</v>
      </c>
      <c r="B80" s="16">
        <v>110315.20551999999</v>
      </c>
      <c r="C80" s="16">
        <v>111750.15292000001</v>
      </c>
      <c r="D80" s="16">
        <v>112167.16050999999</v>
      </c>
      <c r="E80" s="16">
        <v>83578.696819999997</v>
      </c>
      <c r="F80" s="16">
        <v>86249.45431999999</v>
      </c>
      <c r="G80" s="16">
        <v>87521.640180000002</v>
      </c>
      <c r="H80" s="16">
        <v>89595.646269999997</v>
      </c>
      <c r="I80" s="16">
        <v>93503.944680000001</v>
      </c>
      <c r="J80" s="16">
        <v>109747.26475999999</v>
      </c>
      <c r="K80" s="16">
        <v>74922.089359999998</v>
      </c>
      <c r="L80" s="16">
        <v>82518.46037999999</v>
      </c>
      <c r="M80" s="16">
        <v>87675.18312999999</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1162387.02679</v>
      </c>
      <c r="C83" s="16">
        <v>1134847.91967</v>
      </c>
      <c r="D83" s="16">
        <v>1153479.44019</v>
      </c>
      <c r="E83" s="16">
        <v>1130989.27651</v>
      </c>
      <c r="F83" s="16">
        <v>1100134.5595</v>
      </c>
      <c r="G83" s="16">
        <v>1143161.86317</v>
      </c>
      <c r="H83" s="16">
        <v>1144735.6205799999</v>
      </c>
      <c r="I83" s="16">
        <v>1125173.02954</v>
      </c>
      <c r="J83" s="16">
        <v>1283620.7602300001</v>
      </c>
      <c r="K83" s="16">
        <v>1230521.11641</v>
      </c>
      <c r="L83" s="16">
        <v>1258640.6985499999</v>
      </c>
      <c r="M83" s="16">
        <v>1288105.6888400002</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0</v>
      </c>
      <c r="C86" s="16">
        <v>0</v>
      </c>
      <c r="D86" s="16">
        <v>0</v>
      </c>
      <c r="E86" s="16">
        <v>0</v>
      </c>
      <c r="F86" s="16">
        <v>0</v>
      </c>
      <c r="G86" s="16">
        <v>0</v>
      </c>
      <c r="H86" s="16">
        <v>0</v>
      </c>
      <c r="I86" s="16">
        <v>0</v>
      </c>
      <c r="J86" s="16">
        <v>0</v>
      </c>
      <c r="K86" s="16">
        <v>0</v>
      </c>
      <c r="L86" s="16">
        <v>0</v>
      </c>
      <c r="M86" s="16">
        <v>0</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756783.08490999998</v>
      </c>
      <c r="C88" s="16">
        <v>760843.71507999999</v>
      </c>
      <c r="D88" s="16">
        <v>765401.6844400001</v>
      </c>
      <c r="E88" s="16">
        <v>770015.28052999999</v>
      </c>
      <c r="F88" s="16">
        <v>774926.1505799999</v>
      </c>
      <c r="G88" s="16">
        <v>565152.79598000005</v>
      </c>
      <c r="H88" s="16">
        <v>568718.76873999997</v>
      </c>
      <c r="I88" s="16">
        <v>572539.00023000001</v>
      </c>
      <c r="J88" s="16">
        <v>575819.92056</v>
      </c>
      <c r="K88" s="16">
        <v>579222.26713000005</v>
      </c>
      <c r="L88" s="16">
        <v>582406.77069000003</v>
      </c>
      <c r="M88" s="16">
        <v>585845.69660000002</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0</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c r="B93" s="16">
        <v>0</v>
      </c>
      <c r="C93" s="16">
        <v>0</v>
      </c>
      <c r="D93" s="16">
        <v>0</v>
      </c>
      <c r="E93" s="16">
        <v>0</v>
      </c>
      <c r="F93" s="16">
        <v>0</v>
      </c>
      <c r="G93" s="16">
        <v>0</v>
      </c>
      <c r="H93" s="16">
        <v>0</v>
      </c>
      <c r="I93" s="16">
        <v>0</v>
      </c>
      <c r="J93" s="16">
        <v>0</v>
      </c>
      <c r="K93" s="16">
        <v>0</v>
      </c>
      <c r="L93" s="16">
        <v>0</v>
      </c>
      <c r="M93" s="16">
        <v>0</v>
      </c>
    </row>
    <row r="94" spans="1:13" x14ac:dyDescent="0.2">
      <c r="A94" s="18" t="s">
        <v>52</v>
      </c>
      <c r="B94" s="16">
        <f t="shared" ref="B94:G94" si="15">SUM(B96:B104)</f>
        <v>1521257128.46473</v>
      </c>
      <c r="C94" s="16">
        <f t="shared" si="15"/>
        <v>1565093888.52424</v>
      </c>
      <c r="D94" s="16">
        <f t="shared" si="15"/>
        <v>1590918291.6050203</v>
      </c>
      <c r="E94" s="16">
        <f t="shared" si="15"/>
        <v>1634363629.5400403</v>
      </c>
      <c r="F94" s="16">
        <f t="shared" si="15"/>
        <v>1644846806.4233</v>
      </c>
      <c r="G94" s="16">
        <f t="shared" si="15"/>
        <v>1709651398.6816001</v>
      </c>
      <c r="H94" s="16">
        <f t="shared" ref="H94:M94" si="16">SUM(H96:H104)</f>
        <v>1640468532.4009101</v>
      </c>
      <c r="I94" s="16">
        <f t="shared" si="16"/>
        <v>1672484134.2471602</v>
      </c>
      <c r="J94" s="16">
        <f t="shared" si="16"/>
        <v>1703616185.3727298</v>
      </c>
      <c r="K94" s="16">
        <f t="shared" si="16"/>
        <v>1714171155.9930797</v>
      </c>
      <c r="L94" s="16">
        <f t="shared" si="16"/>
        <v>1734237440.54286</v>
      </c>
      <c r="M94" s="16">
        <f t="shared" si="16"/>
        <v>1762953106.0632198</v>
      </c>
    </row>
    <row r="95" spans="1:13" x14ac:dyDescent="0.2">
      <c r="A95" s="12"/>
      <c r="B95" s="16">
        <v>0</v>
      </c>
      <c r="C95" s="16">
        <v>0</v>
      </c>
      <c r="D95" s="16">
        <v>0</v>
      </c>
      <c r="E95" s="16">
        <v>0</v>
      </c>
      <c r="F95" s="16">
        <v>0</v>
      </c>
      <c r="G95" s="16">
        <v>0</v>
      </c>
      <c r="H95" s="16">
        <v>0</v>
      </c>
      <c r="I95" s="16">
        <v>0</v>
      </c>
      <c r="J95" s="16">
        <v>0</v>
      </c>
      <c r="K95" s="16">
        <v>0</v>
      </c>
      <c r="L95" s="16">
        <v>0</v>
      </c>
      <c r="M95" s="16">
        <v>0</v>
      </c>
    </row>
    <row r="96" spans="1:13" x14ac:dyDescent="0.2">
      <c r="A96" s="18" t="s">
        <v>53</v>
      </c>
      <c r="B96" s="16">
        <v>310.66703999999999</v>
      </c>
      <c r="C96" s="16">
        <v>310.91740999999996</v>
      </c>
      <c r="D96" s="16">
        <v>311.12157000000002</v>
      </c>
      <c r="E96" s="16">
        <v>311.43612999999999</v>
      </c>
      <c r="F96" s="16">
        <v>311.83690999999999</v>
      </c>
      <c r="G96" s="16">
        <v>312.23884999999996</v>
      </c>
      <c r="H96" s="16">
        <v>312.66886</v>
      </c>
      <c r="I96" s="16">
        <v>313.17732000000001</v>
      </c>
      <c r="J96" s="16">
        <v>280.65881999999999</v>
      </c>
      <c r="K96" s="16">
        <v>313.87003000000004</v>
      </c>
      <c r="L96" s="16">
        <v>314.09508</v>
      </c>
      <c r="M96" s="16">
        <v>314.39913000000001</v>
      </c>
    </row>
    <row r="97" spans="1:13" x14ac:dyDescent="0.2">
      <c r="A97" s="18" t="s">
        <v>1</v>
      </c>
      <c r="B97" s="16">
        <v>530243728.96438003</v>
      </c>
      <c r="C97" s="16">
        <v>541231149.60532999</v>
      </c>
      <c r="D97" s="16">
        <v>532340057.10262001</v>
      </c>
      <c r="E97" s="16">
        <v>541543513.16699004</v>
      </c>
      <c r="F97" s="16">
        <v>551203468.95888996</v>
      </c>
      <c r="G97" s="16">
        <v>542390113.78477001</v>
      </c>
      <c r="H97" s="16">
        <v>550024854.84450996</v>
      </c>
      <c r="I97" s="16">
        <v>557975575.34642005</v>
      </c>
      <c r="J97" s="16">
        <v>558208803.93233991</v>
      </c>
      <c r="K97" s="16">
        <v>562804146.34302986</v>
      </c>
      <c r="L97" s="16">
        <v>562428579.05821013</v>
      </c>
      <c r="M97" s="16">
        <v>546428319.45091999</v>
      </c>
    </row>
    <row r="98" spans="1:13" x14ac:dyDescent="0.2">
      <c r="A98" s="18" t="s">
        <v>0</v>
      </c>
      <c r="B98" s="16">
        <v>291505278.15320998</v>
      </c>
      <c r="C98" s="16">
        <v>309099613.34596002</v>
      </c>
      <c r="D98" s="16">
        <v>328707182.70436007</v>
      </c>
      <c r="E98" s="16">
        <v>341532073.97965002</v>
      </c>
      <c r="F98" s="16">
        <v>368275873.02929002</v>
      </c>
      <c r="G98" s="16">
        <v>415999826.35196996</v>
      </c>
      <c r="H98" s="16">
        <v>333913455.29071999</v>
      </c>
      <c r="I98" s="16">
        <v>347584834.06166005</v>
      </c>
      <c r="J98" s="16">
        <v>365493720.34390002</v>
      </c>
      <c r="K98" s="16">
        <v>357945766.23013002</v>
      </c>
      <c r="L98" s="16">
        <v>381451182.15753996</v>
      </c>
      <c r="M98" s="16">
        <v>402855339.10049999</v>
      </c>
    </row>
    <row r="99" spans="1:13" x14ac:dyDescent="0.2">
      <c r="A99" s="18" t="s">
        <v>39</v>
      </c>
      <c r="B99" s="16">
        <v>393655032.94234002</v>
      </c>
      <c r="C99" s="16">
        <v>402464220.64169002</v>
      </c>
      <c r="D99" s="16">
        <v>417814172.21813005</v>
      </c>
      <c r="E99" s="16">
        <v>433485077.39991009</v>
      </c>
      <c r="F99" s="16">
        <v>402717602.37006992</v>
      </c>
      <c r="G99" s="16">
        <v>423243953.26906002</v>
      </c>
      <c r="H99" s="16">
        <v>437347063.12253004</v>
      </c>
      <c r="I99" s="16">
        <v>443883360.85149008</v>
      </c>
      <c r="J99" s="16">
        <v>452851752.24779999</v>
      </c>
      <c r="K99" s="16">
        <v>463112537.44664001</v>
      </c>
      <c r="L99" s="16">
        <v>456005462.22286999</v>
      </c>
      <c r="M99" s="16">
        <v>465900737.64001995</v>
      </c>
    </row>
    <row r="100" spans="1:13" x14ac:dyDescent="0.2">
      <c r="A100" s="18" t="s">
        <v>54</v>
      </c>
      <c r="B100" s="16">
        <v>65134108.743809998</v>
      </c>
      <c r="C100" s="16">
        <v>66277838.912209995</v>
      </c>
      <c r="D100" s="16">
        <v>62403410.741990007</v>
      </c>
      <c r="E100" s="16">
        <v>62617436.697239995</v>
      </c>
      <c r="F100" s="16">
        <v>63381386.47789</v>
      </c>
      <c r="G100" s="16">
        <v>63760927.496380001</v>
      </c>
      <c r="H100" s="16">
        <v>61962102.684920006</v>
      </c>
      <c r="I100" s="16">
        <v>62721723.210529998</v>
      </c>
      <c r="J100" s="16">
        <v>63050715.422019996</v>
      </c>
      <c r="K100" s="16">
        <v>63170725.134950005</v>
      </c>
      <c r="L100" s="16">
        <v>63720036.966169998</v>
      </c>
      <c r="M100" s="16">
        <v>63998122.140560001</v>
      </c>
    </row>
    <row r="101" spans="1:13" x14ac:dyDescent="0.2">
      <c r="A101" s="18" t="s">
        <v>55</v>
      </c>
      <c r="B101" s="16">
        <v>0</v>
      </c>
      <c r="C101" s="16">
        <v>0</v>
      </c>
      <c r="D101" s="16">
        <v>0</v>
      </c>
      <c r="E101" s="16">
        <v>0</v>
      </c>
      <c r="F101" s="16">
        <v>0</v>
      </c>
      <c r="G101" s="16">
        <v>0</v>
      </c>
      <c r="H101" s="16">
        <v>0</v>
      </c>
      <c r="I101" s="16">
        <v>0</v>
      </c>
      <c r="J101" s="16">
        <v>0</v>
      </c>
      <c r="K101" s="16">
        <v>0</v>
      </c>
      <c r="L101" s="16">
        <v>0</v>
      </c>
      <c r="M101" s="16">
        <v>0</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240718668.99394998</v>
      </c>
      <c r="C103" s="16">
        <v>246020755.10163999</v>
      </c>
      <c r="D103" s="16">
        <v>249653157.71634999</v>
      </c>
      <c r="E103" s="16">
        <v>255185216.86012</v>
      </c>
      <c r="F103" s="16">
        <v>259268163.75025001</v>
      </c>
      <c r="G103" s="16">
        <v>264256265.54056999</v>
      </c>
      <c r="H103" s="16">
        <v>257220743.78936997</v>
      </c>
      <c r="I103" s="16">
        <v>260318327.59974</v>
      </c>
      <c r="J103" s="16">
        <v>264010912.76785001</v>
      </c>
      <c r="K103" s="16">
        <v>267137666.96829998</v>
      </c>
      <c r="L103" s="16">
        <v>270631866.04298997</v>
      </c>
      <c r="M103" s="16">
        <v>283770273.33208996</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f t="shared" ref="B106:G106" si="17">B94+B64</f>
        <v>1546400317.0260446</v>
      </c>
      <c r="C106" s="105">
        <f t="shared" si="17"/>
        <v>1590182224.851953</v>
      </c>
      <c r="D106" s="105">
        <f t="shared" si="17"/>
        <v>1615913269.1286597</v>
      </c>
      <c r="E106" s="105">
        <f t="shared" si="17"/>
        <v>1658224023.9849281</v>
      </c>
      <c r="F106" s="105">
        <f t="shared" si="17"/>
        <v>1668712161.1290388</v>
      </c>
      <c r="G106" s="105">
        <f t="shared" si="17"/>
        <v>1733232558.2659149</v>
      </c>
      <c r="H106" s="105">
        <f t="shared" ref="H106:M106" si="18">H94+H64</f>
        <v>1663244509.0630996</v>
      </c>
      <c r="I106" s="105">
        <f t="shared" si="18"/>
        <v>1695298002.87128</v>
      </c>
      <c r="J106" s="105">
        <f t="shared" si="18"/>
        <v>1727857629.3730483</v>
      </c>
      <c r="K106" s="105">
        <f t="shared" si="18"/>
        <v>1737387821.9266672</v>
      </c>
      <c r="L106" s="105">
        <f t="shared" si="18"/>
        <v>1758064661.3086231</v>
      </c>
      <c r="M106" s="105">
        <f t="shared" si="18"/>
        <v>1787355919.5230141</v>
      </c>
    </row>
    <row r="107" spans="1:13" ht="12" thickBot="1" x14ac:dyDescent="0.25">
      <c r="A107" s="98" t="s">
        <v>63</v>
      </c>
      <c r="B107" s="107">
        <f t="shared" ref="B107:G107" si="19">B56</f>
        <v>0.68757040208040809</v>
      </c>
      <c r="C107" s="107">
        <f t="shared" si="19"/>
        <v>0.69184491574332496</v>
      </c>
      <c r="D107" s="107">
        <f t="shared" si="19"/>
        <v>0.69471916890186491</v>
      </c>
      <c r="E107" s="107">
        <f t="shared" si="19"/>
        <v>0.69645931161889751</v>
      </c>
      <c r="F107" s="107">
        <f t="shared" si="19"/>
        <v>0.69841138449446383</v>
      </c>
      <c r="G107" s="107">
        <f t="shared" si="19"/>
        <v>0.70759576207699593</v>
      </c>
      <c r="H107" s="107">
        <f t="shared" ref="H107:M107" si="20">H56</f>
        <v>0.70264832757296813</v>
      </c>
      <c r="I107" s="107">
        <f t="shared" si="20"/>
        <v>0.70357298130575352</v>
      </c>
      <c r="J107" s="107">
        <f t="shared" si="20"/>
        <v>0.70419772643062628</v>
      </c>
      <c r="K107" s="107">
        <f t="shared" si="20"/>
        <v>0.70058768123220594</v>
      </c>
      <c r="L107" s="107">
        <f t="shared" si="20"/>
        <v>0.70030239018234564</v>
      </c>
      <c r="M107" s="107">
        <f t="shared" si="20"/>
        <v>0.70310037003695836</v>
      </c>
    </row>
    <row r="108" spans="1:13" ht="12" thickTop="1" x14ac:dyDescent="0.2">
      <c r="A108" s="123"/>
      <c r="B108" s="17"/>
      <c r="C108" s="17"/>
      <c r="D108" s="17"/>
      <c r="E108" s="17"/>
      <c r="F108" s="17"/>
      <c r="G108" s="17"/>
      <c r="H108" s="17"/>
      <c r="I108" s="17"/>
      <c r="J108" s="17"/>
      <c r="K108" s="17"/>
      <c r="L108" s="17"/>
      <c r="M108" s="17"/>
    </row>
    <row r="111" spans="1:13" ht="13.5" thickBot="1" x14ac:dyDescent="0.25">
      <c r="A111" s="125" t="s">
        <v>4</v>
      </c>
      <c r="B111" s="17"/>
      <c r="C111" s="17"/>
      <c r="D111" s="17"/>
      <c r="E111" s="17"/>
      <c r="F111" s="17"/>
      <c r="G111" s="17"/>
      <c r="H111" s="17"/>
      <c r="I111" s="17"/>
      <c r="J111" s="17"/>
      <c r="K111" s="17"/>
      <c r="L111" s="17"/>
      <c r="M111" s="17"/>
    </row>
    <row r="112" spans="1:13" ht="12" thickTop="1" x14ac:dyDescent="0.2">
      <c r="A112" s="43" t="s">
        <v>22</v>
      </c>
      <c r="B112" s="55">
        <f t="shared" ref="B112:D113" si="21">B11</f>
        <v>2011</v>
      </c>
      <c r="C112" s="55">
        <f t="shared" si="21"/>
        <v>2011</v>
      </c>
      <c r="D112" s="55">
        <f t="shared" si="21"/>
        <v>2011</v>
      </c>
      <c r="E112" s="55">
        <f t="shared" ref="E112:G113" si="22">E11</f>
        <v>2011</v>
      </c>
      <c r="F112" s="55">
        <f t="shared" si="22"/>
        <v>2011</v>
      </c>
      <c r="G112" s="55">
        <f t="shared" si="22"/>
        <v>2011</v>
      </c>
      <c r="H112" s="55">
        <f t="shared" ref="H112:J113" si="23">H11</f>
        <v>2011</v>
      </c>
      <c r="I112" s="55">
        <f t="shared" si="23"/>
        <v>2011</v>
      </c>
      <c r="J112" s="55">
        <f t="shared" si="23"/>
        <v>2011</v>
      </c>
      <c r="K112" s="55">
        <f t="shared" ref="K112:M113" si="24">K11</f>
        <v>2011</v>
      </c>
      <c r="L112" s="55">
        <f t="shared" si="24"/>
        <v>2011</v>
      </c>
      <c r="M112" s="55">
        <f t="shared" si="24"/>
        <v>2011</v>
      </c>
    </row>
    <row r="113" spans="1:13" ht="12" thickBot="1" x14ac:dyDescent="0.25">
      <c r="A113" s="114" t="s">
        <v>23</v>
      </c>
      <c r="B113" s="120" t="str">
        <f t="shared" si="21"/>
        <v>JANEIRO</v>
      </c>
      <c r="C113" s="120" t="str">
        <f t="shared" si="21"/>
        <v>FEVEREIRO</v>
      </c>
      <c r="D113" s="120" t="str">
        <f t="shared" si="21"/>
        <v>MARÇO</v>
      </c>
      <c r="E113" s="120" t="str">
        <f t="shared" si="22"/>
        <v>ABRIL</v>
      </c>
      <c r="F113" s="120" t="str">
        <f t="shared" si="22"/>
        <v>MAIO</v>
      </c>
      <c r="G113" s="120" t="str">
        <f t="shared" si="22"/>
        <v>JUNHO</v>
      </c>
      <c r="H113" s="120" t="str">
        <f t="shared" si="23"/>
        <v>JULHO</v>
      </c>
      <c r="I113" s="120" t="str">
        <f t="shared" si="23"/>
        <v>AGOSTO</v>
      </c>
      <c r="J113" s="120" t="str">
        <f t="shared" si="23"/>
        <v>SETEMBRO</v>
      </c>
      <c r="K113" s="120" t="str">
        <f t="shared" si="24"/>
        <v>OUTUBRO</v>
      </c>
      <c r="L113" s="120" t="str">
        <f t="shared" si="24"/>
        <v>NOVEMBRO</v>
      </c>
      <c r="M113" s="120" t="str">
        <f t="shared" si="24"/>
        <v>DEZEMBRO</v>
      </c>
    </row>
    <row r="114" spans="1:13" ht="12" thickTop="1" x14ac:dyDescent="0.2">
      <c r="A114" s="38" t="s">
        <v>24</v>
      </c>
      <c r="B114" s="121">
        <f t="shared" ref="B114:G114" si="25">SUM(B116:B142)</f>
        <v>199.00805</v>
      </c>
      <c r="C114" s="121">
        <f t="shared" si="25"/>
        <v>200.03385999999998</v>
      </c>
      <c r="D114" s="121">
        <f t="shared" si="25"/>
        <v>201.24257999999998</v>
      </c>
      <c r="E114" s="121">
        <f t="shared" si="25"/>
        <v>202.34932000000001</v>
      </c>
      <c r="F114" s="121">
        <f t="shared" si="25"/>
        <v>203.65455</v>
      </c>
      <c r="G114" s="121">
        <f t="shared" si="25"/>
        <v>204.84376</v>
      </c>
      <c r="H114" s="121">
        <f t="shared" ref="H114:M114" si="26">SUM(H116:H142)</f>
        <v>206.13809000000001</v>
      </c>
      <c r="I114" s="121">
        <f t="shared" si="26"/>
        <v>207.52679999999998</v>
      </c>
      <c r="J114" s="121">
        <f t="shared" si="26"/>
        <v>208.64113</v>
      </c>
      <c r="K114" s="121">
        <f t="shared" si="26"/>
        <v>209.93586999999999</v>
      </c>
      <c r="L114" s="121">
        <f t="shared" si="26"/>
        <v>211.07496</v>
      </c>
      <c r="M114" s="121">
        <f t="shared" si="26"/>
        <v>212.34535</v>
      </c>
    </row>
    <row r="115" spans="1:13" x14ac:dyDescent="0.2">
      <c r="A115" s="12"/>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0</v>
      </c>
      <c r="C124" s="16">
        <v>0</v>
      </c>
      <c r="D124" s="16">
        <v>0</v>
      </c>
      <c r="E124" s="16">
        <v>0</v>
      </c>
      <c r="F124" s="16">
        <v>0</v>
      </c>
      <c r="G124" s="16">
        <v>0</v>
      </c>
      <c r="H124" s="16">
        <v>0</v>
      </c>
      <c r="I124" s="16">
        <v>0</v>
      </c>
      <c r="J124" s="16">
        <v>0</v>
      </c>
      <c r="K124" s="16">
        <v>0</v>
      </c>
      <c r="L124" s="16">
        <v>0</v>
      </c>
      <c r="M124" s="16">
        <v>0</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199.00805</v>
      </c>
      <c r="C138" s="16">
        <v>200.03385999999998</v>
      </c>
      <c r="D138" s="16">
        <v>201.24257999999998</v>
      </c>
      <c r="E138" s="16">
        <v>202.34932000000001</v>
      </c>
      <c r="F138" s="16">
        <v>203.65455</v>
      </c>
      <c r="G138" s="16">
        <v>204.84376</v>
      </c>
      <c r="H138" s="16">
        <v>206.13809000000001</v>
      </c>
      <c r="I138" s="16">
        <v>207.52679999999998</v>
      </c>
      <c r="J138" s="16">
        <v>208.64113</v>
      </c>
      <c r="K138" s="16">
        <v>209.93586999999999</v>
      </c>
      <c r="L138" s="16">
        <v>211.07496</v>
      </c>
      <c r="M138" s="16">
        <v>212.34535</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f t="shared" ref="B144:G144" si="27">SUM(B146:B154)</f>
        <v>702678723.48383987</v>
      </c>
      <c r="C144" s="16">
        <f t="shared" si="27"/>
        <v>708283876.83361995</v>
      </c>
      <c r="D144" s="16">
        <f t="shared" si="27"/>
        <v>710081466.09052002</v>
      </c>
      <c r="E144" s="16">
        <f t="shared" si="27"/>
        <v>722324490.55943</v>
      </c>
      <c r="F144" s="16">
        <f t="shared" si="27"/>
        <v>720584542.70727992</v>
      </c>
      <c r="G144" s="16">
        <f t="shared" si="27"/>
        <v>716234363.68370986</v>
      </c>
      <c r="H144" s="16">
        <f t="shared" ref="H144:M144" si="28">SUM(H146:H154)</f>
        <v>703863329.88325</v>
      </c>
      <c r="I144" s="16">
        <f t="shared" si="28"/>
        <v>714257085.09520996</v>
      </c>
      <c r="J144" s="16">
        <f t="shared" si="28"/>
        <v>725796248.78762996</v>
      </c>
      <c r="K144" s="16">
        <f t="shared" si="28"/>
        <v>742512583.67629004</v>
      </c>
      <c r="L144" s="16">
        <f t="shared" si="28"/>
        <v>752371598.99681008</v>
      </c>
      <c r="M144" s="16">
        <f t="shared" si="28"/>
        <v>754750224.05498993</v>
      </c>
    </row>
    <row r="145" spans="1:13" x14ac:dyDescent="0.2">
      <c r="A145" s="12"/>
      <c r="B145" s="16">
        <v>0</v>
      </c>
      <c r="C145" s="16">
        <v>0</v>
      </c>
      <c r="D145" s="16">
        <v>0</v>
      </c>
      <c r="E145" s="16">
        <v>0</v>
      </c>
      <c r="F145" s="16">
        <v>0</v>
      </c>
      <c r="G145" s="16">
        <v>0</v>
      </c>
      <c r="H145" s="16">
        <v>0</v>
      </c>
      <c r="I145" s="16">
        <v>0</v>
      </c>
      <c r="J145" s="16">
        <v>0</v>
      </c>
      <c r="K145" s="16">
        <v>0</v>
      </c>
      <c r="L145" s="16">
        <v>0</v>
      </c>
      <c r="M145" s="16">
        <v>0</v>
      </c>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273414416.86763996</v>
      </c>
      <c r="C147" s="16">
        <v>275721134.25895</v>
      </c>
      <c r="D147" s="16">
        <v>251007021.64257997</v>
      </c>
      <c r="E147" s="16">
        <v>253114234.41595</v>
      </c>
      <c r="F147" s="16">
        <v>255614142.03839001</v>
      </c>
      <c r="G147" s="16">
        <v>243085197.24829999</v>
      </c>
      <c r="H147" s="16">
        <v>245437143.69210002</v>
      </c>
      <c r="I147" s="16">
        <v>248072445.26226002</v>
      </c>
      <c r="J147" s="16">
        <v>250407865.87645</v>
      </c>
      <c r="K147" s="16">
        <v>252615486.36791003</v>
      </c>
      <c r="L147" s="16">
        <v>254788343.05679998</v>
      </c>
      <c r="M147" s="16">
        <v>226964094.51923001</v>
      </c>
    </row>
    <row r="148" spans="1:13" x14ac:dyDescent="0.2">
      <c r="A148" s="18" t="s">
        <v>0</v>
      </c>
      <c r="B148" s="16">
        <v>108598893.99748001</v>
      </c>
      <c r="C148" s="16">
        <v>111411752.17583001</v>
      </c>
      <c r="D148" s="16">
        <v>129909364.67741001</v>
      </c>
      <c r="E148" s="16">
        <v>136632402.72261998</v>
      </c>
      <c r="F148" s="16">
        <v>143018115.43720001</v>
      </c>
      <c r="G148" s="16">
        <v>144350039.37141001</v>
      </c>
      <c r="H148" s="16">
        <v>127968355.07674</v>
      </c>
      <c r="I148" s="16">
        <v>133076520.91136999</v>
      </c>
      <c r="J148" s="16">
        <v>139210726.17666</v>
      </c>
      <c r="K148" s="16">
        <v>127978300.58031</v>
      </c>
      <c r="L148" s="16">
        <v>134098247.25729001</v>
      </c>
      <c r="M148" s="16">
        <v>148345328.71553999</v>
      </c>
    </row>
    <row r="149" spans="1:13" x14ac:dyDescent="0.2">
      <c r="A149" s="18" t="s">
        <v>39</v>
      </c>
      <c r="B149" s="16">
        <v>217846804.32771999</v>
      </c>
      <c r="C149" s="16">
        <v>217420429.99507999</v>
      </c>
      <c r="D149" s="16">
        <v>222667170.752</v>
      </c>
      <c r="E149" s="16">
        <v>225138336.85005003</v>
      </c>
      <c r="F149" s="16">
        <v>213559139.98029</v>
      </c>
      <c r="G149" s="16">
        <v>219462119.11899999</v>
      </c>
      <c r="H149" s="16">
        <v>220605030.88854998</v>
      </c>
      <c r="I149" s="16">
        <v>218939683.37717998</v>
      </c>
      <c r="J149" s="16">
        <v>221038508.66682997</v>
      </c>
      <c r="K149" s="16">
        <v>245796167.14729998</v>
      </c>
      <c r="L149" s="16">
        <v>246374389.36136001</v>
      </c>
      <c r="M149" s="16">
        <v>261393521.40232</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0</v>
      </c>
      <c r="C151" s="16">
        <v>0</v>
      </c>
      <c r="D151" s="16">
        <v>0</v>
      </c>
      <c r="E151" s="16">
        <v>0</v>
      </c>
      <c r="F151" s="16">
        <v>0</v>
      </c>
      <c r="G151" s="16">
        <v>0</v>
      </c>
      <c r="H151" s="16">
        <v>0</v>
      </c>
      <c r="I151" s="16">
        <v>0</v>
      </c>
      <c r="J151" s="16">
        <v>0</v>
      </c>
      <c r="K151" s="16">
        <v>0</v>
      </c>
      <c r="L151" s="16">
        <v>0</v>
      </c>
      <c r="M151" s="16">
        <v>0</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102818608.29099999</v>
      </c>
      <c r="C153" s="16">
        <v>103730560.40376</v>
      </c>
      <c r="D153" s="16">
        <v>106497909.01853</v>
      </c>
      <c r="E153" s="16">
        <v>107439516.57080999</v>
      </c>
      <c r="F153" s="16">
        <v>108393145.25139999</v>
      </c>
      <c r="G153" s="16">
        <v>109337007.94499999</v>
      </c>
      <c r="H153" s="16">
        <v>109852800.22585998</v>
      </c>
      <c r="I153" s="16">
        <v>114168435.54440001</v>
      </c>
      <c r="J153" s="16">
        <v>115139148.06769</v>
      </c>
      <c r="K153" s="16">
        <v>116122629.58077</v>
      </c>
      <c r="L153" s="16">
        <v>117110619.32136001</v>
      </c>
      <c r="M153" s="16">
        <v>118047279.4179</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f t="shared" ref="B156:G156" si="29">B144+B114</f>
        <v>702678922.49188983</v>
      </c>
      <c r="C156" s="105">
        <f t="shared" si="29"/>
        <v>708284076.86747992</v>
      </c>
      <c r="D156" s="105">
        <f t="shared" si="29"/>
        <v>710081667.33310008</v>
      </c>
      <c r="E156" s="105">
        <f t="shared" si="29"/>
        <v>722324692.90875006</v>
      </c>
      <c r="F156" s="105">
        <f t="shared" si="29"/>
        <v>720584746.36182988</v>
      </c>
      <c r="G156" s="105">
        <f t="shared" si="29"/>
        <v>716234568.52746987</v>
      </c>
      <c r="H156" s="105">
        <f t="shared" ref="H156:M156" si="30">H144+H114</f>
        <v>703863536.02134001</v>
      </c>
      <c r="I156" s="105">
        <f t="shared" si="30"/>
        <v>714257292.62200999</v>
      </c>
      <c r="J156" s="105">
        <f t="shared" si="30"/>
        <v>725796457.42875993</v>
      </c>
      <c r="K156" s="105">
        <f t="shared" si="30"/>
        <v>742512793.61216009</v>
      </c>
      <c r="L156" s="105">
        <f t="shared" si="30"/>
        <v>752371810.07177007</v>
      </c>
      <c r="M156" s="105">
        <f t="shared" si="30"/>
        <v>754750436.40033996</v>
      </c>
    </row>
    <row r="157" spans="1:13" ht="12" thickBot="1" x14ac:dyDescent="0.25">
      <c r="A157" s="98" t="s">
        <v>64</v>
      </c>
      <c r="B157" s="107">
        <f t="shared" ref="B157:G157" si="31">B57</f>
        <v>0.31242959791959196</v>
      </c>
      <c r="C157" s="107">
        <f t="shared" si="31"/>
        <v>0.30815508425667487</v>
      </c>
      <c r="D157" s="107">
        <f t="shared" si="31"/>
        <v>0.3052808310981352</v>
      </c>
      <c r="E157" s="107">
        <f t="shared" si="31"/>
        <v>0.30337864553404403</v>
      </c>
      <c r="F157" s="107">
        <f t="shared" si="31"/>
        <v>0.30158861550553601</v>
      </c>
      <c r="G157" s="107">
        <f t="shared" si="31"/>
        <v>0.29240423792300396</v>
      </c>
      <c r="H157" s="107">
        <f t="shared" ref="H157:M157" si="32">H57</f>
        <v>0.29735167242703181</v>
      </c>
      <c r="I157" s="107">
        <f t="shared" si="32"/>
        <v>0.29642701869424642</v>
      </c>
      <c r="J157" s="107">
        <f t="shared" si="32"/>
        <v>0.2958022735693735</v>
      </c>
      <c r="K157" s="107">
        <f t="shared" si="32"/>
        <v>0.29941231876779406</v>
      </c>
      <c r="L157" s="107">
        <f t="shared" si="32"/>
        <v>0.29969760981765436</v>
      </c>
      <c r="M157" s="107">
        <f t="shared" si="32"/>
        <v>0.29689962996304159</v>
      </c>
    </row>
    <row r="158" spans="1:13" ht="72" customHeight="1" thickTop="1" x14ac:dyDescent="0.2">
      <c r="A158" s="159" t="s">
        <v>105</v>
      </c>
      <c r="B158" s="159"/>
      <c r="C158" s="159"/>
      <c r="D158" s="159"/>
      <c r="E158" s="159"/>
      <c r="F158" s="159"/>
      <c r="G158" s="159"/>
      <c r="H158" s="17"/>
      <c r="I158" s="17"/>
      <c r="J158" s="17"/>
      <c r="K158" s="17"/>
      <c r="L158" s="17"/>
      <c r="M158" s="17"/>
    </row>
    <row r="159" spans="1:13" x14ac:dyDescent="0.2">
      <c r="A159" s="160" t="s">
        <v>106</v>
      </c>
      <c r="B159" s="160"/>
      <c r="C159" s="160"/>
      <c r="D159" s="160"/>
      <c r="E159" s="160"/>
      <c r="F159" s="160"/>
      <c r="G159" s="160"/>
      <c r="H159" s="17"/>
      <c r="I159" s="17"/>
      <c r="J159" s="17"/>
      <c r="K159" s="17"/>
      <c r="L159" s="17"/>
      <c r="M159" s="17"/>
    </row>
    <row r="160" spans="1:13" x14ac:dyDescent="0.2">
      <c r="D160" s="17"/>
      <c r="E160" s="17"/>
      <c r="F160" s="17"/>
      <c r="G160" s="17"/>
      <c r="H160" s="17"/>
      <c r="I160" s="17"/>
      <c r="J160" s="17"/>
      <c r="K160" s="17"/>
      <c r="L160" s="17"/>
      <c r="M160" s="17"/>
    </row>
    <row r="161" spans="4:13" x14ac:dyDescent="0.2">
      <c r="D161" s="17"/>
      <c r="E161" s="17"/>
      <c r="F161" s="17"/>
      <c r="G161" s="17"/>
      <c r="H161" s="17"/>
      <c r="I161" s="17"/>
      <c r="J161" s="17"/>
      <c r="K161" s="17"/>
      <c r="L161" s="17"/>
      <c r="M161" s="17"/>
    </row>
    <row r="162" spans="4:13" x14ac:dyDescent="0.2">
      <c r="D162" s="17"/>
      <c r="E162" s="17"/>
      <c r="F162" s="17"/>
      <c r="G162" s="17"/>
      <c r="H162" s="17"/>
      <c r="I162" s="17"/>
      <c r="J162" s="17"/>
      <c r="K162" s="17"/>
      <c r="L162" s="17"/>
      <c r="M162" s="17"/>
    </row>
    <row r="163" spans="4:13" x14ac:dyDescent="0.2">
      <c r="D163" s="17"/>
      <c r="E163" s="17"/>
      <c r="F163" s="17"/>
      <c r="G163" s="17"/>
      <c r="H163" s="17"/>
      <c r="I163" s="17"/>
      <c r="J163" s="17"/>
      <c r="K163" s="17"/>
      <c r="L163" s="17"/>
      <c r="M163" s="17"/>
    </row>
    <row r="164" spans="4:13" x14ac:dyDescent="0.2">
      <c r="D164" s="17"/>
      <c r="E164" s="17"/>
      <c r="F164" s="17"/>
      <c r="G164" s="17"/>
      <c r="H164" s="17"/>
      <c r="I164" s="17"/>
      <c r="J164" s="17"/>
      <c r="K164" s="17"/>
      <c r="L164" s="17"/>
      <c r="M164" s="17"/>
    </row>
    <row r="165" spans="4:13" x14ac:dyDescent="0.2">
      <c r="D165" s="17"/>
      <c r="E165" s="17"/>
      <c r="F165" s="17"/>
      <c r="G165" s="17"/>
      <c r="H165" s="17"/>
      <c r="I165" s="17"/>
      <c r="J165" s="17"/>
      <c r="K165" s="17"/>
      <c r="L165" s="17"/>
      <c r="M165" s="17"/>
    </row>
    <row r="166" spans="4:13" x14ac:dyDescent="0.2">
      <c r="D166" s="17"/>
      <c r="E166" s="17"/>
      <c r="F166" s="17"/>
      <c r="G166" s="17"/>
      <c r="H166" s="17"/>
      <c r="I166" s="17"/>
      <c r="J166" s="17"/>
      <c r="K166" s="17"/>
      <c r="L166" s="17"/>
      <c r="M166" s="17"/>
    </row>
    <row r="167" spans="4:13" x14ac:dyDescent="0.2">
      <c r="D167" s="17"/>
      <c r="E167" s="17"/>
      <c r="F167" s="17"/>
      <c r="G167" s="17"/>
      <c r="H167" s="17"/>
      <c r="I167" s="17"/>
      <c r="J167" s="17"/>
      <c r="K167" s="17"/>
      <c r="L167" s="17"/>
      <c r="M167" s="17"/>
    </row>
    <row r="168" spans="4:13" x14ac:dyDescent="0.2">
      <c r="D168" s="17"/>
      <c r="E168" s="17"/>
      <c r="F168" s="17"/>
      <c r="G168" s="17"/>
      <c r="H168" s="17"/>
      <c r="I168" s="17"/>
      <c r="J168" s="17"/>
      <c r="K168" s="17"/>
      <c r="L168" s="17"/>
      <c r="M168" s="17"/>
    </row>
    <row r="169" spans="4:13" x14ac:dyDescent="0.2">
      <c r="D169" s="17"/>
      <c r="E169" s="17"/>
      <c r="F169" s="17"/>
      <c r="G169" s="17"/>
      <c r="H169" s="17"/>
      <c r="I169" s="17"/>
      <c r="J169" s="17"/>
      <c r="K169" s="17"/>
      <c r="L169" s="17"/>
      <c r="M169" s="17"/>
    </row>
    <row r="170" spans="4:13" x14ac:dyDescent="0.2">
      <c r="D170" s="17"/>
      <c r="E170" s="17"/>
      <c r="F170" s="17"/>
      <c r="G170" s="17"/>
      <c r="H170" s="17"/>
      <c r="I170" s="17"/>
      <c r="J170" s="17"/>
      <c r="K170" s="17"/>
      <c r="L170" s="17"/>
      <c r="M170" s="17"/>
    </row>
    <row r="171" spans="4:13" x14ac:dyDescent="0.2">
      <c r="D171" s="17"/>
      <c r="E171" s="17"/>
      <c r="F171" s="17"/>
      <c r="G171" s="17"/>
      <c r="H171" s="17"/>
      <c r="I171" s="17"/>
      <c r="J171" s="17"/>
      <c r="K171" s="17"/>
      <c r="L171" s="17"/>
      <c r="M171" s="17"/>
    </row>
    <row r="172" spans="4:13" x14ac:dyDescent="0.2">
      <c r="D172" s="17"/>
      <c r="E172" s="17"/>
      <c r="F172" s="17"/>
      <c r="G172" s="17"/>
      <c r="H172" s="17"/>
      <c r="I172" s="17"/>
      <c r="J172" s="17"/>
      <c r="K172" s="17"/>
      <c r="L172" s="17"/>
      <c r="M172" s="17"/>
    </row>
    <row r="173" spans="4:13" x14ac:dyDescent="0.2">
      <c r="D173" s="17"/>
      <c r="E173" s="17"/>
      <c r="F173" s="17"/>
      <c r="G173" s="17"/>
      <c r="H173" s="17"/>
      <c r="I173" s="17"/>
      <c r="J173" s="17"/>
      <c r="K173" s="17"/>
      <c r="L173" s="17"/>
      <c r="M173" s="17"/>
    </row>
    <row r="174" spans="4:13" x14ac:dyDescent="0.2">
      <c r="D174" s="17"/>
      <c r="E174" s="17"/>
      <c r="F174" s="17"/>
      <c r="G174" s="17"/>
      <c r="H174" s="17"/>
      <c r="I174" s="17"/>
      <c r="J174" s="17"/>
      <c r="K174" s="17"/>
      <c r="L174" s="17"/>
      <c r="M174" s="17"/>
    </row>
    <row r="175" spans="4:13" x14ac:dyDescent="0.2">
      <c r="D175" s="17"/>
      <c r="E175" s="17"/>
      <c r="F175" s="17"/>
      <c r="G175" s="17"/>
      <c r="H175" s="17"/>
      <c r="I175" s="17"/>
      <c r="J175" s="17"/>
      <c r="K175" s="17"/>
      <c r="L175" s="17"/>
      <c r="M175" s="17"/>
    </row>
    <row r="176" spans="4:13" x14ac:dyDescent="0.2">
      <c r="D176" s="17"/>
      <c r="E176" s="17"/>
      <c r="F176" s="17"/>
      <c r="G176" s="17"/>
      <c r="H176" s="17"/>
      <c r="I176" s="17"/>
      <c r="J176" s="17"/>
      <c r="K176" s="17"/>
      <c r="L176" s="17"/>
      <c r="M176" s="17"/>
    </row>
    <row r="177" spans="4:13" x14ac:dyDescent="0.2">
      <c r="D177" s="17"/>
      <c r="E177" s="17"/>
      <c r="F177" s="17"/>
      <c r="G177" s="17"/>
      <c r="H177" s="17"/>
      <c r="I177" s="17"/>
      <c r="J177" s="17"/>
      <c r="K177" s="17"/>
      <c r="L177" s="17"/>
      <c r="M177" s="17"/>
    </row>
    <row r="178" spans="4:13" x14ac:dyDescent="0.2">
      <c r="D178" s="17"/>
      <c r="E178" s="17"/>
      <c r="F178" s="17"/>
      <c r="G178" s="17"/>
      <c r="H178" s="17"/>
      <c r="I178" s="17"/>
      <c r="J178" s="17"/>
      <c r="K178" s="17"/>
      <c r="L178" s="17"/>
      <c r="M178" s="17"/>
    </row>
    <row r="179" spans="4:13" x14ac:dyDescent="0.2">
      <c r="D179" s="17"/>
      <c r="E179" s="17"/>
      <c r="F179" s="17"/>
      <c r="G179" s="17"/>
      <c r="H179" s="17"/>
      <c r="I179" s="17"/>
      <c r="J179" s="17"/>
      <c r="K179" s="17"/>
      <c r="L179" s="17"/>
      <c r="M179" s="17"/>
    </row>
    <row r="180" spans="4:13" x14ac:dyDescent="0.2">
      <c r="D180" s="17"/>
      <c r="E180" s="17"/>
      <c r="F180" s="17"/>
      <c r="G180" s="17"/>
      <c r="H180" s="17"/>
      <c r="I180" s="17"/>
      <c r="J180" s="17"/>
      <c r="K180" s="17"/>
      <c r="L180" s="17"/>
      <c r="M180" s="17"/>
    </row>
  </sheetData>
  <mergeCells count="2">
    <mergeCell ref="A158:G158"/>
    <mergeCell ref="A159:G159"/>
  </mergeCells>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179"/>
  <sheetViews>
    <sheetView workbookViewId="0"/>
  </sheetViews>
  <sheetFormatPr defaultRowHeight="11.25" x14ac:dyDescent="0.2"/>
  <cols>
    <col min="1" max="1" width="28" style="17" customWidth="1"/>
    <col min="2" max="13" width="14.7109375" style="16" customWidth="1"/>
    <col min="14" max="67" width="14.7109375" style="17" customWidth="1"/>
    <col min="68" max="16384" width="9.140625" style="17"/>
  </cols>
  <sheetData>
    <row r="1" spans="1:13" ht="26.25" x14ac:dyDescent="0.4">
      <c r="A1" s="31" t="s">
        <v>74</v>
      </c>
      <c r="B1" s="33" t="s">
        <v>72</v>
      </c>
      <c r="C1" s="33"/>
      <c r="D1" s="33"/>
      <c r="E1" s="126"/>
      <c r="F1" s="126"/>
      <c r="G1" s="126"/>
      <c r="H1" s="126"/>
      <c r="I1" s="126"/>
      <c r="J1" s="126"/>
      <c r="K1" s="126"/>
      <c r="L1" s="126"/>
      <c r="M1" s="126"/>
    </row>
    <row r="2" spans="1:13" ht="12.75" x14ac:dyDescent="0.2">
      <c r="A2" s="32"/>
      <c r="B2" s="33"/>
      <c r="C2" s="33"/>
      <c r="D2" s="33"/>
      <c r="E2" s="126"/>
      <c r="F2" s="126"/>
      <c r="G2" s="126"/>
      <c r="H2" s="126"/>
      <c r="I2" s="126"/>
      <c r="J2" s="126"/>
      <c r="K2" s="126"/>
      <c r="L2" s="126"/>
      <c r="M2" s="126"/>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c r="D9" s="17"/>
      <c r="E9" s="17"/>
      <c r="F9" s="17"/>
      <c r="G9" s="17"/>
      <c r="H9" s="17"/>
      <c r="I9" s="17"/>
      <c r="J9" s="17"/>
      <c r="K9" s="17"/>
      <c r="L9" s="17"/>
      <c r="M9" s="17"/>
    </row>
    <row r="10" spans="1:13" ht="13.5" thickBot="1" x14ac:dyDescent="0.25">
      <c r="A10" s="124" t="s">
        <v>2</v>
      </c>
      <c r="B10" s="17"/>
      <c r="C10" s="17"/>
      <c r="D10"/>
      <c r="E10"/>
      <c r="F10"/>
      <c r="G10"/>
      <c r="H10"/>
      <c r="I10"/>
      <c r="J10"/>
      <c r="K10"/>
      <c r="L10"/>
      <c r="M10"/>
    </row>
    <row r="11" spans="1:13" s="15" customFormat="1" x14ac:dyDescent="0.2">
      <c r="A11" s="43" t="s">
        <v>22</v>
      </c>
      <c r="B11" s="42">
        <v>2012</v>
      </c>
      <c r="C11" s="42">
        <v>2012</v>
      </c>
      <c r="D11" s="42">
        <v>2012</v>
      </c>
      <c r="E11" s="42">
        <v>2012</v>
      </c>
      <c r="F11" s="42">
        <v>2012</v>
      </c>
      <c r="G11" s="42">
        <v>2012</v>
      </c>
      <c r="H11" s="42">
        <v>2012</v>
      </c>
      <c r="I11" s="42">
        <v>2012</v>
      </c>
      <c r="J11" s="42">
        <v>2012</v>
      </c>
      <c r="K11" s="42">
        <v>2012</v>
      </c>
      <c r="L11" s="42">
        <v>2012</v>
      </c>
      <c r="M11" s="42">
        <v>2012</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f t="shared" ref="B13:G13" si="0">SUM(B15:B41)</f>
        <v>23460871.420157053</v>
      </c>
      <c r="C13" s="16">
        <f t="shared" si="0"/>
        <v>22814345.665241767</v>
      </c>
      <c r="D13" s="16">
        <f t="shared" si="0"/>
        <v>23277334.679503862</v>
      </c>
      <c r="E13" s="16">
        <f t="shared" si="0"/>
        <v>23644731.820527755</v>
      </c>
      <c r="F13" s="16">
        <f t="shared" si="0"/>
        <v>24429368.13632426</v>
      </c>
      <c r="G13" s="16">
        <f t="shared" si="0"/>
        <v>24440554.591258939</v>
      </c>
      <c r="H13" s="16">
        <f t="shared" ref="H13:M13" si="1">SUM(H15:H41)</f>
        <v>24641023.655327123</v>
      </c>
      <c r="I13" s="16">
        <f t="shared" si="1"/>
        <v>23885567.573049743</v>
      </c>
      <c r="J13" s="16">
        <f t="shared" si="1"/>
        <v>24004352.606789958</v>
      </c>
      <c r="K13" s="16">
        <f t="shared" si="1"/>
        <v>23831325.403519582</v>
      </c>
      <c r="L13" s="16">
        <f t="shared" si="1"/>
        <v>24290752.897447739</v>
      </c>
      <c r="M13" s="16">
        <f t="shared" si="1"/>
        <v>24023615.866308488</v>
      </c>
    </row>
    <row r="14" spans="1:13" x14ac:dyDescent="0.2">
      <c r="A14" s="12"/>
    </row>
    <row r="15" spans="1:13" x14ac:dyDescent="0.2">
      <c r="A15" s="18" t="s">
        <v>25</v>
      </c>
      <c r="B15" s="16">
        <v>11605.968289999999</v>
      </c>
      <c r="C15" s="16">
        <v>11661.884119999999</v>
      </c>
      <c r="D15" s="16">
        <v>8548.8587699999989</v>
      </c>
      <c r="E15" s="16">
        <v>8592.4230299999999</v>
      </c>
      <c r="F15" s="16">
        <v>8638.286970000001</v>
      </c>
      <c r="G15" s="16">
        <v>8680.3325700000005</v>
      </c>
      <c r="H15" s="16">
        <v>8723.8425900000002</v>
      </c>
      <c r="I15" s="16">
        <v>8767.3851300000006</v>
      </c>
      <c r="J15" s="16">
        <v>5704.7245199999998</v>
      </c>
      <c r="K15" s="16">
        <v>5732.4909400000006</v>
      </c>
      <c r="L15" s="16">
        <v>5760.3947400000006</v>
      </c>
      <c r="M15" s="16">
        <v>5788.4323800000002</v>
      </c>
    </row>
    <row r="16" spans="1:13" x14ac:dyDescent="0.2">
      <c r="A16" s="18" t="s">
        <v>26</v>
      </c>
      <c r="B16" s="16">
        <v>2114203.8864099998</v>
      </c>
      <c r="C16" s="16">
        <v>2041853.00764</v>
      </c>
      <c r="D16" s="16">
        <v>1975508.6880099997</v>
      </c>
      <c r="E16" s="16">
        <v>1915331.6129199998</v>
      </c>
      <c r="F16" s="16">
        <v>1857774.0136499999</v>
      </c>
      <c r="G16" s="16">
        <v>1800136.5907699999</v>
      </c>
      <c r="H16" s="16">
        <v>1725720.3288199999</v>
      </c>
      <c r="I16" s="16">
        <v>1698369.2092200001</v>
      </c>
      <c r="J16" s="16">
        <v>1640263.7012100001</v>
      </c>
      <c r="K16" s="16">
        <v>1564115.0942800003</v>
      </c>
      <c r="L16" s="16">
        <v>1515173.96903</v>
      </c>
      <c r="M16" s="16">
        <v>1514125.5116600001</v>
      </c>
    </row>
    <row r="17" spans="1:13" x14ac:dyDescent="0.2">
      <c r="A17" s="18" t="s">
        <v>27</v>
      </c>
      <c r="B17" s="16">
        <v>18241.342550000001</v>
      </c>
      <c r="C17" s="16">
        <v>18328.32129</v>
      </c>
      <c r="D17" s="16">
        <v>18438.61694</v>
      </c>
      <c r="E17" s="16">
        <v>18532.35914</v>
      </c>
      <c r="F17" s="16">
        <v>18632.69857</v>
      </c>
      <c r="G17" s="16">
        <v>18723.181280000001</v>
      </c>
      <c r="H17" s="16">
        <v>18818.454040000001</v>
      </c>
      <c r="I17" s="16">
        <v>18913.829109999999</v>
      </c>
      <c r="J17" s="16">
        <v>19005.679090000001</v>
      </c>
      <c r="K17" s="16">
        <v>19099.64143</v>
      </c>
      <c r="L17" s="16">
        <v>19192.389230000001</v>
      </c>
      <c r="M17" s="16">
        <v>19287.276989999998</v>
      </c>
    </row>
    <row r="18" spans="1:13" x14ac:dyDescent="0.2">
      <c r="A18" s="18" t="s">
        <v>65</v>
      </c>
      <c r="B18" s="16">
        <v>0</v>
      </c>
      <c r="C18" s="16">
        <v>0</v>
      </c>
      <c r="D18" s="16">
        <v>0</v>
      </c>
      <c r="E18" s="16">
        <v>0</v>
      </c>
      <c r="F18" s="16">
        <v>0</v>
      </c>
      <c r="G18" s="16">
        <v>0</v>
      </c>
      <c r="H18" s="16">
        <v>0</v>
      </c>
      <c r="I18" s="16">
        <v>0</v>
      </c>
      <c r="J18" s="16">
        <v>0</v>
      </c>
      <c r="K18" s="16">
        <v>0</v>
      </c>
      <c r="L18" s="16">
        <v>0</v>
      </c>
      <c r="M18" s="16">
        <v>0</v>
      </c>
    </row>
    <row r="19" spans="1:13" x14ac:dyDescent="0.2">
      <c r="A19" s="18" t="s">
        <v>28</v>
      </c>
      <c r="B19" s="16">
        <v>1074454.43952</v>
      </c>
      <c r="C19" s="16">
        <v>1047799.6896400001</v>
      </c>
      <c r="D19" s="16">
        <v>1108392.7911599998</v>
      </c>
      <c r="E19" s="16">
        <v>1141694.9873200001</v>
      </c>
      <c r="F19" s="16">
        <v>1210748.7580000004</v>
      </c>
      <c r="G19" s="16">
        <v>1200329.0999900002</v>
      </c>
      <c r="H19" s="16">
        <v>1200329.09999</v>
      </c>
      <c r="I19" s="16">
        <v>1189953.63032</v>
      </c>
      <c r="J19" s="16">
        <v>1176107.3138799998</v>
      </c>
      <c r="K19" s="16">
        <v>1176107.3138799998</v>
      </c>
      <c r="L19" s="16">
        <v>1199737.8208400004</v>
      </c>
      <c r="M19" s="16">
        <v>1153219.59244</v>
      </c>
    </row>
    <row r="20" spans="1:13" x14ac:dyDescent="0.2">
      <c r="A20" s="18" t="s">
        <v>29</v>
      </c>
      <c r="B20" s="16">
        <v>1861699.9286370524</v>
      </c>
      <c r="C20" s="16">
        <v>1759612.6643617637</v>
      </c>
      <c r="D20" s="16">
        <v>1829931.3300038637</v>
      </c>
      <c r="E20" s="16">
        <v>1973583.6898177559</v>
      </c>
      <c r="F20" s="16">
        <v>2044250.3719642616</v>
      </c>
      <c r="G20" s="16">
        <v>2087554.9646789329</v>
      </c>
      <c r="H20" s="16">
        <v>2100550.0950971232</v>
      </c>
      <c r="I20" s="16">
        <v>1314987.730049744</v>
      </c>
      <c r="J20" s="16">
        <v>1360965.2595499572</v>
      </c>
      <c r="K20" s="16">
        <v>1383339.206049582</v>
      </c>
      <c r="L20" s="16">
        <v>1442321.3917677402</v>
      </c>
      <c r="M20" s="16">
        <v>1426559.1515884907</v>
      </c>
    </row>
    <row r="21" spans="1:13" x14ac:dyDescent="0.2">
      <c r="A21" s="18" t="s">
        <v>30</v>
      </c>
      <c r="B21" s="16">
        <v>7230168.6311899992</v>
      </c>
      <c r="C21" s="16">
        <v>7291147.1748000002</v>
      </c>
      <c r="D21" s="16">
        <v>7390192.1155900005</v>
      </c>
      <c r="E21" s="16">
        <v>7523283.1427100003</v>
      </c>
      <c r="F21" s="16">
        <v>7672293.0014799992</v>
      </c>
      <c r="G21" s="16">
        <v>7793859.5681300005</v>
      </c>
      <c r="H21" s="16">
        <v>7972846.8658500006</v>
      </c>
      <c r="I21" s="16">
        <v>8162729.80162</v>
      </c>
      <c r="J21" s="16">
        <v>8317945.4651800003</v>
      </c>
      <c r="K21" s="16">
        <v>8397383.7780300006</v>
      </c>
      <c r="L21" s="16">
        <v>8474346.528239999</v>
      </c>
      <c r="M21" s="16">
        <v>8612468.4333999995</v>
      </c>
    </row>
    <row r="22" spans="1:13" x14ac:dyDescent="0.2">
      <c r="A22" s="18" t="s">
        <v>31</v>
      </c>
      <c r="B22" s="16">
        <v>1850619.4016000002</v>
      </c>
      <c r="C22" s="16">
        <v>1498913.8517</v>
      </c>
      <c r="D22" s="16">
        <v>1444056.8391700001</v>
      </c>
      <c r="E22" s="16">
        <v>1386643.32091</v>
      </c>
      <c r="F22" s="16">
        <v>1328749.2632500001</v>
      </c>
      <c r="G22" s="16">
        <v>1268571.3013900002</v>
      </c>
      <c r="H22" s="16">
        <v>1208003.3619200001</v>
      </c>
      <c r="I22" s="16">
        <v>1146649.1709400001</v>
      </c>
      <c r="J22" s="16">
        <v>1083262.98881</v>
      </c>
      <c r="K22" s="16">
        <v>1018742.2903700001</v>
      </c>
      <c r="L22" s="16">
        <v>953323.35872000002</v>
      </c>
      <c r="M22" s="16">
        <v>887138.46632999997</v>
      </c>
    </row>
    <row r="23" spans="1:13" x14ac:dyDescent="0.2">
      <c r="A23" s="18" t="s">
        <v>32</v>
      </c>
      <c r="B23" s="16">
        <v>343368.30477999995</v>
      </c>
      <c r="C23" s="16">
        <v>345867.87075</v>
      </c>
      <c r="D23" s="16">
        <v>348632.53243999998</v>
      </c>
      <c r="E23" s="16">
        <v>351042.47668999998</v>
      </c>
      <c r="F23" s="16">
        <v>353583.56018000003</v>
      </c>
      <c r="G23" s="16">
        <v>355782.04323000001</v>
      </c>
      <c r="H23" s="16">
        <v>358130.22335000004</v>
      </c>
      <c r="I23" s="16">
        <v>360537.86958</v>
      </c>
      <c r="J23" s="16">
        <v>339111.83745999995</v>
      </c>
      <c r="K23" s="16">
        <v>341117.22709</v>
      </c>
      <c r="L23" s="16">
        <v>342924.94244000001</v>
      </c>
      <c r="M23" s="16">
        <v>344745.97664999997</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83958.265040000013</v>
      </c>
      <c r="C26" s="16">
        <v>85180.736930000014</v>
      </c>
      <c r="D26" s="16">
        <v>58146.88639</v>
      </c>
      <c r="E26" s="16">
        <v>62863.839350000002</v>
      </c>
      <c r="F26" s="16">
        <v>69557.79754</v>
      </c>
      <c r="G26" s="16">
        <v>72074.593110000002</v>
      </c>
      <c r="H26" s="16">
        <v>75597.461439999999</v>
      </c>
      <c r="I26" s="16">
        <v>77835.084239999996</v>
      </c>
      <c r="J26" s="16">
        <v>43495.045659999996</v>
      </c>
      <c r="K26" s="16">
        <v>46142.413310000004</v>
      </c>
      <c r="L26" s="16">
        <v>50269.448420000001</v>
      </c>
      <c r="M26" s="16">
        <v>51576.332759999998</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7159253.5309700007</v>
      </c>
      <c r="C28" s="16">
        <v>7059477.6517099999</v>
      </c>
      <c r="D28" s="16">
        <v>7542373.1475299997</v>
      </c>
      <c r="E28" s="16">
        <v>7712564.2122399993</v>
      </c>
      <c r="F28" s="16">
        <v>8266735.5072100004</v>
      </c>
      <c r="G28" s="16">
        <v>8284960.1088999994</v>
      </c>
      <c r="H28" s="16">
        <v>8424351.7700500004</v>
      </c>
      <c r="I28" s="16">
        <v>8387504.1780099999</v>
      </c>
      <c r="J28" s="16">
        <v>8382938.4594399994</v>
      </c>
      <c r="K28" s="16">
        <v>8273051.4993599998</v>
      </c>
      <c r="L28" s="16">
        <v>8604800.3240499999</v>
      </c>
      <c r="M28" s="16">
        <v>8367894.6412500003</v>
      </c>
    </row>
    <row r="29" spans="1:13" x14ac:dyDescent="0.2">
      <c r="A29" s="18" t="s">
        <v>66</v>
      </c>
      <c r="B29" s="16">
        <v>84002.025260000009</v>
      </c>
      <c r="C29" s="16">
        <v>84916.990990000006</v>
      </c>
      <c r="D29" s="16">
        <v>92204.720220000003</v>
      </c>
      <c r="E29" s="16">
        <v>67263.25682000001</v>
      </c>
      <c r="F29" s="16">
        <v>74144.196620000002</v>
      </c>
      <c r="G29" s="16">
        <v>76365.589400000012</v>
      </c>
      <c r="H29" s="16">
        <v>79689.266810000001</v>
      </c>
      <c r="I29" s="16">
        <v>81536.705620000008</v>
      </c>
      <c r="J29" s="16">
        <v>83562.60656</v>
      </c>
      <c r="K29" s="16">
        <v>54457.422840000007</v>
      </c>
      <c r="L29" s="16">
        <v>58706.841489999999</v>
      </c>
      <c r="M29" s="16">
        <v>59358.521629999996</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1114935.3435499999</v>
      </c>
      <c r="C32" s="16">
        <v>1103762.45273</v>
      </c>
      <c r="D32" s="16">
        <v>1157962.4524700001</v>
      </c>
      <c r="E32" s="16">
        <v>1178788.0645399999</v>
      </c>
      <c r="F32" s="16">
        <v>1218106.7564299998</v>
      </c>
      <c r="G32" s="16">
        <v>1230670.5233499999</v>
      </c>
      <c r="H32" s="16">
        <v>1241082.7430700001</v>
      </c>
      <c r="I32" s="16">
        <v>1209480.9399699999</v>
      </c>
      <c r="J32" s="16">
        <v>1322596.95059</v>
      </c>
      <c r="K32" s="16">
        <v>1321505.1744600001</v>
      </c>
      <c r="L32" s="16">
        <v>1392562.5238400002</v>
      </c>
      <c r="M32" s="16">
        <v>1348670.1574499998</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0</v>
      </c>
      <c r="C35" s="16">
        <v>0</v>
      </c>
      <c r="D35" s="16">
        <v>0</v>
      </c>
      <c r="E35" s="16">
        <v>0</v>
      </c>
      <c r="F35" s="16">
        <v>0</v>
      </c>
      <c r="G35" s="16">
        <v>0</v>
      </c>
      <c r="H35" s="16">
        <v>0</v>
      </c>
      <c r="I35" s="16">
        <v>0</v>
      </c>
      <c r="J35" s="16">
        <v>0</v>
      </c>
      <c r="K35" s="16">
        <v>0</v>
      </c>
      <c r="L35" s="16">
        <v>0</v>
      </c>
      <c r="M35" s="16">
        <v>0</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514360.35235999996</v>
      </c>
      <c r="C37" s="16">
        <v>465823.36858000001</v>
      </c>
      <c r="D37" s="16">
        <v>302945.70081000001</v>
      </c>
      <c r="E37" s="16">
        <v>304548.43504000001</v>
      </c>
      <c r="F37" s="16">
        <v>306153.92446000001</v>
      </c>
      <c r="G37" s="16">
        <v>242846.69446</v>
      </c>
      <c r="H37" s="16">
        <v>227180.14230000001</v>
      </c>
      <c r="I37" s="16">
        <v>228302.03924000001</v>
      </c>
      <c r="J37" s="16">
        <v>229392.57484000002</v>
      </c>
      <c r="K37" s="16">
        <v>230531.85148000001</v>
      </c>
      <c r="L37" s="16">
        <v>231632.96464000002</v>
      </c>
      <c r="M37" s="16">
        <v>232783.37177999999</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0</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c r="B42" s="16">
        <v>0</v>
      </c>
      <c r="C42" s="16">
        <v>0</v>
      </c>
      <c r="D42" s="16">
        <v>0</v>
      </c>
      <c r="E42" s="16">
        <v>0</v>
      </c>
      <c r="F42" s="16">
        <v>0</v>
      </c>
      <c r="G42" s="16">
        <v>0</v>
      </c>
      <c r="H42" s="16">
        <v>0</v>
      </c>
      <c r="I42" s="16">
        <v>0</v>
      </c>
      <c r="J42" s="16">
        <v>0</v>
      </c>
      <c r="K42" s="16">
        <v>0</v>
      </c>
      <c r="L42" s="16">
        <v>0</v>
      </c>
      <c r="M42" s="16">
        <v>0</v>
      </c>
    </row>
    <row r="43" spans="1:13" x14ac:dyDescent="0.2">
      <c r="A43" s="18" t="s">
        <v>52</v>
      </c>
      <c r="B43" s="16">
        <f t="shared" ref="B43:G43" si="2">SUM(B45:B53)</f>
        <v>2499936213.94133</v>
      </c>
      <c r="C43" s="16">
        <f t="shared" si="2"/>
        <v>2601093149.84198</v>
      </c>
      <c r="D43" s="16">
        <f t="shared" si="2"/>
        <v>2569966765.8421102</v>
      </c>
      <c r="E43" s="16">
        <f t="shared" si="2"/>
        <v>2627507629.73067</v>
      </c>
      <c r="F43" s="16">
        <f t="shared" si="2"/>
        <v>2668037114.9644704</v>
      </c>
      <c r="G43" s="16">
        <f t="shared" si="2"/>
        <v>2725141899.3154998</v>
      </c>
      <c r="H43" s="16">
        <f t="shared" ref="H43:M43" si="3">SUM(H45:H53)</f>
        <v>2621289342.7903495</v>
      </c>
      <c r="I43" s="16">
        <f t="shared" si="3"/>
        <v>2624281472.4795609</v>
      </c>
      <c r="J43" s="16">
        <f t="shared" si="3"/>
        <v>2671351321.2560797</v>
      </c>
      <c r="K43" s="16">
        <f t="shared" si="3"/>
        <v>2704769002.1861801</v>
      </c>
      <c r="L43" s="16">
        <f t="shared" si="3"/>
        <v>2748189989.0510702</v>
      </c>
      <c r="M43" s="16">
        <f t="shared" si="3"/>
        <v>2813797821.8169999</v>
      </c>
    </row>
    <row r="44" spans="1:13" x14ac:dyDescent="0.2">
      <c r="A44" s="12"/>
    </row>
    <row r="45" spans="1:13" x14ac:dyDescent="0.2">
      <c r="A45" s="18" t="s">
        <v>53</v>
      </c>
      <c r="B45" s="16">
        <v>314.71477000000004</v>
      </c>
      <c r="C45" s="16">
        <v>314.86403999999999</v>
      </c>
      <c r="D45" s="16">
        <v>315.05905999999999</v>
      </c>
      <c r="E45" s="16">
        <v>315.24171999999999</v>
      </c>
      <c r="F45" s="16">
        <v>315.27166</v>
      </c>
      <c r="G45" s="16">
        <v>315.30739</v>
      </c>
      <c r="H45" s="16">
        <v>315.31554999999997</v>
      </c>
      <c r="I45" s="16">
        <v>315.32006999999999</v>
      </c>
      <c r="J45" s="16">
        <v>315.32006999999999</v>
      </c>
      <c r="K45" s="16">
        <v>315.32006999999999</v>
      </c>
      <c r="L45" s="16">
        <v>315.32006999999999</v>
      </c>
      <c r="M45" s="16">
        <v>315.32006999999999</v>
      </c>
    </row>
    <row r="46" spans="1:13" x14ac:dyDescent="0.2">
      <c r="A46" s="18" t="s">
        <v>1</v>
      </c>
      <c r="B46" s="16">
        <v>782826276.90913987</v>
      </c>
      <c r="C46" s="16">
        <v>726607303.62024999</v>
      </c>
      <c r="D46" s="16">
        <v>651076335.51060998</v>
      </c>
      <c r="E46" s="16">
        <v>654796658.02876997</v>
      </c>
      <c r="F46" s="16">
        <v>660443561.41675997</v>
      </c>
      <c r="G46" s="16">
        <v>626895786.17122996</v>
      </c>
      <c r="H46" s="16">
        <v>629042050.37053001</v>
      </c>
      <c r="I46" s="16">
        <v>631150861.61082006</v>
      </c>
      <c r="J46" s="16">
        <v>605648266.24558997</v>
      </c>
      <c r="K46" s="16">
        <v>619178332.78456998</v>
      </c>
      <c r="L46" s="16">
        <v>607817426.99840987</v>
      </c>
      <c r="M46" s="16">
        <v>611482712.03839004</v>
      </c>
    </row>
    <row r="47" spans="1:13" x14ac:dyDescent="0.2">
      <c r="A47" s="18" t="s">
        <v>0</v>
      </c>
      <c r="B47" s="16">
        <v>610725987.65117991</v>
      </c>
      <c r="C47" s="16">
        <v>671294769.31397998</v>
      </c>
      <c r="D47" s="16">
        <v>693344422.12612009</v>
      </c>
      <c r="E47" s="16">
        <v>707184195.28575003</v>
      </c>
      <c r="F47" s="16">
        <v>731781216.92925</v>
      </c>
      <c r="G47" s="16">
        <v>763819251.91220999</v>
      </c>
      <c r="H47" s="16">
        <v>650937911.48710001</v>
      </c>
      <c r="I47" s="16">
        <v>703587659.93931997</v>
      </c>
      <c r="J47" s="16">
        <v>741981909.74734998</v>
      </c>
      <c r="K47" s="16">
        <v>738654188.84212995</v>
      </c>
      <c r="L47" s="16">
        <v>776203056.49474001</v>
      </c>
      <c r="M47" s="16">
        <v>814981148.11556005</v>
      </c>
    </row>
    <row r="48" spans="1:13" x14ac:dyDescent="0.2">
      <c r="A48" s="18" t="s">
        <v>39</v>
      </c>
      <c r="B48" s="16">
        <v>741674816.44788003</v>
      </c>
      <c r="C48" s="16">
        <v>823475635.81097996</v>
      </c>
      <c r="D48" s="16">
        <v>839196957.75706005</v>
      </c>
      <c r="E48" s="16">
        <v>857649609.23756993</v>
      </c>
      <c r="F48" s="16">
        <v>861132725.71116996</v>
      </c>
      <c r="G48" s="16">
        <v>902643339.35690999</v>
      </c>
      <c r="H48" s="16">
        <v>921162047.76848996</v>
      </c>
      <c r="I48" s="16">
        <v>863519605.56199002</v>
      </c>
      <c r="J48" s="16">
        <v>890199614.61518991</v>
      </c>
      <c r="K48" s="16">
        <v>903654061.02954006</v>
      </c>
      <c r="L48" s="16">
        <v>915376659.56954002</v>
      </c>
      <c r="M48" s="16">
        <v>937462896.92162991</v>
      </c>
    </row>
    <row r="49" spans="1:13" x14ac:dyDescent="0.2">
      <c r="A49" s="18" t="s">
        <v>54</v>
      </c>
      <c r="B49" s="16">
        <v>62205932.245679997</v>
      </c>
      <c r="C49" s="16">
        <v>62462504.033299997</v>
      </c>
      <c r="D49" s="16">
        <v>63194445.666419998</v>
      </c>
      <c r="E49" s="16">
        <v>63653104.780980006</v>
      </c>
      <c r="F49" s="16">
        <v>64808483.719080001</v>
      </c>
      <c r="G49" s="16">
        <v>65747879.685380004</v>
      </c>
      <c r="H49" s="16">
        <v>64828671.594279997</v>
      </c>
      <c r="I49" s="16">
        <v>66268941.044059999</v>
      </c>
      <c r="J49" s="16">
        <v>67431945.234990001</v>
      </c>
      <c r="K49" s="16">
        <v>67299741.391970009</v>
      </c>
      <c r="L49" s="16">
        <v>67654264.124669999</v>
      </c>
      <c r="M49" s="16">
        <v>67469312.293139994</v>
      </c>
    </row>
    <row r="50" spans="1:13" x14ac:dyDescent="0.2">
      <c r="A50" s="18" t="s">
        <v>55</v>
      </c>
      <c r="B50" s="16">
        <v>0</v>
      </c>
      <c r="C50" s="16">
        <v>0</v>
      </c>
      <c r="D50" s="16">
        <v>0</v>
      </c>
      <c r="E50" s="16">
        <v>0</v>
      </c>
      <c r="F50" s="16">
        <v>0</v>
      </c>
      <c r="G50" s="16">
        <v>0</v>
      </c>
      <c r="H50" s="16">
        <v>0</v>
      </c>
      <c r="I50" s="16">
        <v>0</v>
      </c>
      <c r="J50" s="16">
        <v>0</v>
      </c>
      <c r="K50" s="16">
        <v>0</v>
      </c>
      <c r="L50" s="16">
        <v>0</v>
      </c>
      <c r="M50" s="16">
        <v>0</v>
      </c>
    </row>
    <row r="51" spans="1:13"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302502885.97267991</v>
      </c>
      <c r="C52" s="16">
        <v>317252622.19942999</v>
      </c>
      <c r="D52" s="16">
        <v>323154289.72283995</v>
      </c>
      <c r="E52" s="16">
        <v>344223747.15588003</v>
      </c>
      <c r="F52" s="16">
        <v>349870811.91654998</v>
      </c>
      <c r="G52" s="16">
        <v>366035326.88238001</v>
      </c>
      <c r="H52" s="16">
        <v>355318346.25439996</v>
      </c>
      <c r="I52" s="16">
        <v>359754089.00330001</v>
      </c>
      <c r="J52" s="16">
        <v>366089270.09289002</v>
      </c>
      <c r="K52" s="16">
        <v>375982362.8179</v>
      </c>
      <c r="L52" s="16">
        <v>381138266.54364002</v>
      </c>
      <c r="M52" s="16">
        <v>382401437.12820995</v>
      </c>
    </row>
    <row r="53" spans="1:13"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f t="shared" ref="B55:G55" si="4">B43+B13</f>
        <v>2523397085.3614869</v>
      </c>
      <c r="C55" s="105">
        <f t="shared" si="4"/>
        <v>2623907495.5072217</v>
      </c>
      <c r="D55" s="105">
        <f t="shared" si="4"/>
        <v>2593244100.5216141</v>
      </c>
      <c r="E55" s="105">
        <f t="shared" si="4"/>
        <v>2651152361.5511975</v>
      </c>
      <c r="F55" s="105">
        <f t="shared" si="4"/>
        <v>2692466483.1007948</v>
      </c>
      <c r="G55" s="105">
        <f t="shared" si="4"/>
        <v>2749582453.9067588</v>
      </c>
      <c r="H55" s="105">
        <f t="shared" ref="H55:M55" si="5">H43+H13</f>
        <v>2645930366.4456768</v>
      </c>
      <c r="I55" s="105">
        <f t="shared" si="5"/>
        <v>2648167040.0526104</v>
      </c>
      <c r="J55" s="105">
        <f t="shared" si="5"/>
        <v>2695355673.8628697</v>
      </c>
      <c r="K55" s="105">
        <f t="shared" si="5"/>
        <v>2728600327.5896997</v>
      </c>
      <c r="L55" s="105">
        <f t="shared" si="5"/>
        <v>2772480741.9485178</v>
      </c>
      <c r="M55" s="105">
        <f t="shared" si="5"/>
        <v>2837821437.6833086</v>
      </c>
    </row>
    <row r="56" spans="1:13" ht="12" thickBot="1" x14ac:dyDescent="0.25">
      <c r="A56" s="96" t="s">
        <v>63</v>
      </c>
      <c r="B56" s="106">
        <f t="shared" ref="B56:G56" si="6">B106/B55</f>
        <v>0.6851014550205291</v>
      </c>
      <c r="C56" s="106">
        <f t="shared" si="6"/>
        <v>0.67216987040039022</v>
      </c>
      <c r="D56" s="106">
        <f t="shared" si="6"/>
        <v>0.68644495118137339</v>
      </c>
      <c r="E56" s="106">
        <f t="shared" si="6"/>
        <v>0.67953866170170962</v>
      </c>
      <c r="F56" s="106">
        <f t="shared" si="6"/>
        <v>0.68306068644165374</v>
      </c>
      <c r="G56" s="106">
        <f t="shared" si="6"/>
        <v>0.68743819657419403</v>
      </c>
      <c r="H56" s="106">
        <f t="shared" ref="H56:M56" si="7">H106/H55</f>
        <v>0.68074890765278484</v>
      </c>
      <c r="I56" s="106">
        <f t="shared" si="7"/>
        <v>0.67562045900031098</v>
      </c>
      <c r="J56" s="106">
        <f t="shared" si="7"/>
        <v>0.67869255985384624</v>
      </c>
      <c r="K56" s="106">
        <f t="shared" si="7"/>
        <v>0.68429288818384437</v>
      </c>
      <c r="L56" s="106">
        <f t="shared" si="7"/>
        <v>0.68074504497985577</v>
      </c>
      <c r="M56" s="106">
        <f t="shared" si="7"/>
        <v>0.68137524689312878</v>
      </c>
    </row>
    <row r="57" spans="1:13" ht="12" thickBot="1" x14ac:dyDescent="0.25">
      <c r="A57" s="98" t="s">
        <v>64</v>
      </c>
      <c r="B57" s="107">
        <f t="shared" ref="B57:G57" si="8">B156/B55</f>
        <v>0.31489854497947095</v>
      </c>
      <c r="C57" s="107">
        <f t="shared" si="8"/>
        <v>0.32783012959960978</v>
      </c>
      <c r="D57" s="107">
        <f t="shared" si="8"/>
        <v>0.3135550488186265</v>
      </c>
      <c r="E57" s="107">
        <f t="shared" si="8"/>
        <v>0.32046133829829049</v>
      </c>
      <c r="F57" s="107">
        <f t="shared" si="8"/>
        <v>0.31693931355834604</v>
      </c>
      <c r="G57" s="107">
        <f t="shared" si="8"/>
        <v>0.31256180342580608</v>
      </c>
      <c r="H57" s="107">
        <f t="shared" ref="H57:M57" si="9">H156/H55</f>
        <v>0.31925109234721527</v>
      </c>
      <c r="I57" s="107">
        <f t="shared" si="9"/>
        <v>0.32437954099968869</v>
      </c>
      <c r="J57" s="107">
        <f t="shared" si="9"/>
        <v>0.32130744014615376</v>
      </c>
      <c r="K57" s="107">
        <f t="shared" si="9"/>
        <v>0.31570711181615557</v>
      </c>
      <c r="L57" s="107">
        <f t="shared" si="9"/>
        <v>0.31925495502014417</v>
      </c>
      <c r="M57" s="107">
        <f t="shared" si="9"/>
        <v>0.31862475310687105</v>
      </c>
    </row>
    <row r="58" spans="1:13" ht="12" thickTop="1" x14ac:dyDescent="0.2">
      <c r="A58" s="123"/>
      <c r="B58" s="17"/>
      <c r="C58" s="17"/>
      <c r="D58" s="17"/>
      <c r="E58" s="17"/>
      <c r="F58" s="17"/>
      <c r="G58" s="17"/>
      <c r="H58" s="17"/>
      <c r="I58" s="17"/>
      <c r="J58" s="17"/>
      <c r="K58" s="17"/>
      <c r="L58" s="17"/>
      <c r="M58" s="17"/>
    </row>
    <row r="61" spans="1:13" ht="13.5" thickBot="1" x14ac:dyDescent="0.25">
      <c r="A61" s="125" t="s">
        <v>3</v>
      </c>
      <c r="B61" s="17"/>
      <c r="C61" s="17"/>
      <c r="D61" s="17"/>
      <c r="E61" s="17"/>
      <c r="F61" s="17"/>
      <c r="G61" s="17"/>
      <c r="H61" s="17"/>
      <c r="I61" s="17"/>
      <c r="J61" s="17"/>
      <c r="K61" s="17"/>
      <c r="L61" s="17"/>
      <c r="M61" s="17"/>
    </row>
    <row r="62" spans="1:13" ht="12" thickTop="1" x14ac:dyDescent="0.2">
      <c r="A62" s="43" t="s">
        <v>22</v>
      </c>
      <c r="B62" s="55">
        <f t="shared" ref="B62:D63" si="10">B11</f>
        <v>2012</v>
      </c>
      <c r="C62" s="55">
        <f t="shared" si="10"/>
        <v>2012</v>
      </c>
      <c r="D62" s="55">
        <f t="shared" si="10"/>
        <v>2012</v>
      </c>
      <c r="E62" s="55">
        <f t="shared" ref="E62:G63" si="11">E11</f>
        <v>2012</v>
      </c>
      <c r="F62" s="55">
        <f t="shared" si="11"/>
        <v>2012</v>
      </c>
      <c r="G62" s="55">
        <f t="shared" si="11"/>
        <v>2012</v>
      </c>
      <c r="H62" s="55">
        <f t="shared" ref="H62:J63" si="12">H11</f>
        <v>2012</v>
      </c>
      <c r="I62" s="55">
        <f t="shared" si="12"/>
        <v>2012</v>
      </c>
      <c r="J62" s="55">
        <f t="shared" si="12"/>
        <v>2012</v>
      </c>
      <c r="K62" s="55">
        <f t="shared" ref="K62:M63" si="13">K11</f>
        <v>2012</v>
      </c>
      <c r="L62" s="55">
        <f t="shared" si="13"/>
        <v>2012</v>
      </c>
      <c r="M62" s="55">
        <f t="shared" si="13"/>
        <v>2012</v>
      </c>
    </row>
    <row r="63" spans="1:13" ht="12" thickBot="1" x14ac:dyDescent="0.25">
      <c r="A63" s="114" t="s">
        <v>23</v>
      </c>
      <c r="B63" s="122" t="str">
        <f t="shared" si="10"/>
        <v>JANEIRO</v>
      </c>
      <c r="C63" s="122" t="str">
        <f t="shared" si="10"/>
        <v>FEVEREIRO</v>
      </c>
      <c r="D63" s="122" t="str">
        <f t="shared" si="10"/>
        <v>MARÇO</v>
      </c>
      <c r="E63" s="122" t="str">
        <f t="shared" si="11"/>
        <v>ABRIL</v>
      </c>
      <c r="F63" s="122" t="str">
        <f t="shared" si="11"/>
        <v>MAIO</v>
      </c>
      <c r="G63" s="122" t="str">
        <f t="shared" si="11"/>
        <v>JUNHO</v>
      </c>
      <c r="H63" s="122" t="str">
        <f t="shared" si="12"/>
        <v>JULHO</v>
      </c>
      <c r="I63" s="122" t="str">
        <f t="shared" si="12"/>
        <v>AGOSTO</v>
      </c>
      <c r="J63" s="122" t="str">
        <f t="shared" si="12"/>
        <v>SETEMBRO</v>
      </c>
      <c r="K63" s="122" t="str">
        <f t="shared" si="13"/>
        <v>OUTUBRO</v>
      </c>
      <c r="L63" s="122" t="str">
        <f t="shared" si="13"/>
        <v>NOVEMBRO</v>
      </c>
      <c r="M63" s="122" t="str">
        <f t="shared" si="13"/>
        <v>DEZEMBRO</v>
      </c>
    </row>
    <row r="64" spans="1:13" ht="12" thickTop="1" x14ac:dyDescent="0.2">
      <c r="A64" s="38" t="s">
        <v>24</v>
      </c>
      <c r="B64" s="16">
        <f t="shared" ref="B64:G64" si="14">SUM(B66:B92)</f>
        <v>23460657.820847053</v>
      </c>
      <c r="C64" s="16">
        <f t="shared" si="14"/>
        <v>22814131.054661769</v>
      </c>
      <c r="D64" s="16">
        <f t="shared" si="14"/>
        <v>23277118.774483863</v>
      </c>
      <c r="E64" s="16">
        <f t="shared" si="14"/>
        <v>23644514.769937754</v>
      </c>
      <c r="F64" s="16">
        <f t="shared" si="14"/>
        <v>24429149.943594258</v>
      </c>
      <c r="G64" s="16">
        <f t="shared" si="14"/>
        <v>24440335.33879894</v>
      </c>
      <c r="H64" s="16">
        <f t="shared" ref="H64:M64" si="15">SUM(H66:H92)</f>
        <v>24640803.292997126</v>
      </c>
      <c r="I64" s="16">
        <f t="shared" si="15"/>
        <v>23885346.111209743</v>
      </c>
      <c r="J64" s="16">
        <f t="shared" si="15"/>
        <v>24004130.088179957</v>
      </c>
      <c r="K64" s="16">
        <f t="shared" si="15"/>
        <v>23831101.777239583</v>
      </c>
      <c r="L64" s="16">
        <f t="shared" si="15"/>
        <v>24290528.204117741</v>
      </c>
      <c r="M64" s="16">
        <f t="shared" si="15"/>
        <v>24023390.054468486</v>
      </c>
    </row>
    <row r="65" spans="1:13" x14ac:dyDescent="0.2">
      <c r="A65" s="12"/>
    </row>
    <row r="66" spans="1:13" x14ac:dyDescent="0.2">
      <c r="A66" s="18" t="s">
        <v>25</v>
      </c>
      <c r="B66" s="16">
        <v>11605.968289999999</v>
      </c>
      <c r="C66" s="16">
        <v>11661.884119999999</v>
      </c>
      <c r="D66" s="16">
        <v>8548.8587699999989</v>
      </c>
      <c r="E66" s="16">
        <v>8592.4230299999999</v>
      </c>
      <c r="F66" s="16">
        <v>8638.286970000001</v>
      </c>
      <c r="G66" s="16">
        <v>8680.3325700000005</v>
      </c>
      <c r="H66" s="16">
        <v>8723.8425900000002</v>
      </c>
      <c r="I66" s="16">
        <v>8767.3851300000006</v>
      </c>
      <c r="J66" s="16">
        <v>5704.7245199999998</v>
      </c>
      <c r="K66" s="16">
        <v>5732.4909400000006</v>
      </c>
      <c r="L66" s="16">
        <v>5760.3947400000006</v>
      </c>
      <c r="M66" s="16">
        <v>5788.4323800000002</v>
      </c>
    </row>
    <row r="67" spans="1:13" x14ac:dyDescent="0.2">
      <c r="A67" s="18" t="s">
        <v>26</v>
      </c>
      <c r="B67" s="16">
        <v>2114203.8864099998</v>
      </c>
      <c r="C67" s="16">
        <v>2041853.00764</v>
      </c>
      <c r="D67" s="16">
        <v>1975508.6880099997</v>
      </c>
      <c r="E67" s="16">
        <v>1915331.6129199998</v>
      </c>
      <c r="F67" s="16">
        <v>1857774.0136499999</v>
      </c>
      <c r="G67" s="16">
        <v>1800136.5907699999</v>
      </c>
      <c r="H67" s="16">
        <v>1725720.3288199999</v>
      </c>
      <c r="I67" s="16">
        <v>1698369.2092200001</v>
      </c>
      <c r="J67" s="16">
        <v>1640263.7012100001</v>
      </c>
      <c r="K67" s="16">
        <v>1564115.0942800003</v>
      </c>
      <c r="L67" s="16">
        <v>1515173.96903</v>
      </c>
      <c r="M67" s="16">
        <v>1514125.5116600001</v>
      </c>
    </row>
    <row r="68" spans="1:13" x14ac:dyDescent="0.2">
      <c r="A68" s="18" t="s">
        <v>27</v>
      </c>
      <c r="B68" s="16">
        <v>18241.342550000001</v>
      </c>
      <c r="C68" s="16">
        <v>18328.32129</v>
      </c>
      <c r="D68" s="16">
        <v>18438.61694</v>
      </c>
      <c r="E68" s="16">
        <v>18532.35914</v>
      </c>
      <c r="F68" s="16">
        <v>18632.69857</v>
      </c>
      <c r="G68" s="16">
        <v>18723.181280000001</v>
      </c>
      <c r="H68" s="16">
        <v>18818.454040000001</v>
      </c>
      <c r="I68" s="16">
        <v>18913.829109999999</v>
      </c>
      <c r="J68" s="16">
        <v>19005.679090000001</v>
      </c>
      <c r="K68" s="16">
        <v>19099.64143</v>
      </c>
      <c r="L68" s="16">
        <v>19192.389230000001</v>
      </c>
      <c r="M68" s="16">
        <v>19287.276989999998</v>
      </c>
    </row>
    <row r="69" spans="1:13" x14ac:dyDescent="0.2">
      <c r="A69" s="18" t="s">
        <v>65</v>
      </c>
      <c r="B69" s="16">
        <v>0</v>
      </c>
      <c r="C69" s="16">
        <v>0</v>
      </c>
      <c r="D69" s="16">
        <v>0</v>
      </c>
      <c r="E69" s="16">
        <v>0</v>
      </c>
      <c r="F69" s="16">
        <v>0</v>
      </c>
      <c r="G69" s="16">
        <v>0</v>
      </c>
      <c r="H69" s="16">
        <v>0</v>
      </c>
      <c r="I69" s="16">
        <v>0</v>
      </c>
      <c r="J69" s="16">
        <v>0</v>
      </c>
      <c r="K69" s="16">
        <v>0</v>
      </c>
      <c r="L69" s="16">
        <v>0</v>
      </c>
      <c r="M69" s="16">
        <v>0</v>
      </c>
    </row>
    <row r="70" spans="1:13" x14ac:dyDescent="0.2">
      <c r="A70" s="18" t="s">
        <v>28</v>
      </c>
      <c r="B70" s="16">
        <v>1074454.43952</v>
      </c>
      <c r="C70" s="16">
        <v>1047799.6896400001</v>
      </c>
      <c r="D70" s="16">
        <v>1108392.7911599998</v>
      </c>
      <c r="E70" s="16">
        <v>1141694.9873200001</v>
      </c>
      <c r="F70" s="16">
        <v>1210748.7580000004</v>
      </c>
      <c r="G70" s="16">
        <v>1200329.0999900002</v>
      </c>
      <c r="H70" s="16">
        <v>1200329.09999</v>
      </c>
      <c r="I70" s="16">
        <v>1189953.63032</v>
      </c>
      <c r="J70" s="16">
        <v>1176107.3138799998</v>
      </c>
      <c r="K70" s="16">
        <v>1176107.3138799998</v>
      </c>
      <c r="L70" s="16">
        <v>1199737.8208400004</v>
      </c>
      <c r="M70" s="16">
        <v>1153219.59244</v>
      </c>
    </row>
    <row r="71" spans="1:13" x14ac:dyDescent="0.2">
      <c r="A71" s="18" t="s">
        <v>29</v>
      </c>
      <c r="B71" s="16">
        <v>1861699.9286370524</v>
      </c>
      <c r="C71" s="16">
        <v>1759612.6643617637</v>
      </c>
      <c r="D71" s="16">
        <v>1829931.3300038637</v>
      </c>
      <c r="E71" s="16">
        <v>1973583.6898177559</v>
      </c>
      <c r="F71" s="16">
        <v>2044250.3719642616</v>
      </c>
      <c r="G71" s="16">
        <v>2087554.9646789329</v>
      </c>
      <c r="H71" s="16">
        <v>2100550.0950971232</v>
      </c>
      <c r="I71" s="16">
        <v>1314987.730049744</v>
      </c>
      <c r="J71" s="16">
        <v>1360965.2595499572</v>
      </c>
      <c r="K71" s="16">
        <v>1383339.206049582</v>
      </c>
      <c r="L71" s="16">
        <v>1442321.3917677402</v>
      </c>
      <c r="M71" s="16">
        <v>1426559.1515884907</v>
      </c>
    </row>
    <row r="72" spans="1:13" x14ac:dyDescent="0.2">
      <c r="A72" s="18" t="s">
        <v>30</v>
      </c>
      <c r="B72" s="16">
        <v>7230168.6311899992</v>
      </c>
      <c r="C72" s="16">
        <v>7291147.1748000002</v>
      </c>
      <c r="D72" s="16">
        <v>7390192.1155900005</v>
      </c>
      <c r="E72" s="16">
        <v>7523283.1427100003</v>
      </c>
      <c r="F72" s="16">
        <v>7672293.0014799992</v>
      </c>
      <c r="G72" s="16">
        <v>7793859.5681300005</v>
      </c>
      <c r="H72" s="16">
        <v>7972846.8658500006</v>
      </c>
      <c r="I72" s="16">
        <v>8162729.80162</v>
      </c>
      <c r="J72" s="16">
        <v>8317945.4651800003</v>
      </c>
      <c r="K72" s="16">
        <v>8397383.7780300006</v>
      </c>
      <c r="L72" s="16">
        <v>8474346.528239999</v>
      </c>
      <c r="M72" s="16">
        <v>8612468.4333999995</v>
      </c>
    </row>
    <row r="73" spans="1:13" x14ac:dyDescent="0.2">
      <c r="A73" s="18" t="s">
        <v>31</v>
      </c>
      <c r="B73" s="16">
        <v>1850619.4016000002</v>
      </c>
      <c r="C73" s="16">
        <v>1498913.8517</v>
      </c>
      <c r="D73" s="16">
        <v>1444056.8391700001</v>
      </c>
      <c r="E73" s="16">
        <v>1386643.32091</v>
      </c>
      <c r="F73" s="16">
        <v>1328749.2632500001</v>
      </c>
      <c r="G73" s="16">
        <v>1268571.3013900002</v>
      </c>
      <c r="H73" s="16">
        <v>1208003.3619200001</v>
      </c>
      <c r="I73" s="16">
        <v>1146649.1709400001</v>
      </c>
      <c r="J73" s="16">
        <v>1083262.98881</v>
      </c>
      <c r="K73" s="16">
        <v>1018742.2903700001</v>
      </c>
      <c r="L73" s="16">
        <v>953323.35872000002</v>
      </c>
      <c r="M73" s="16">
        <v>887138.46632999997</v>
      </c>
    </row>
    <row r="74" spans="1:13" x14ac:dyDescent="0.2">
      <c r="A74" s="18" t="s">
        <v>32</v>
      </c>
      <c r="B74" s="16">
        <v>343368.30477999995</v>
      </c>
      <c r="C74" s="16">
        <v>345867.87075</v>
      </c>
      <c r="D74" s="16">
        <v>348632.53243999998</v>
      </c>
      <c r="E74" s="16">
        <v>351042.47668999998</v>
      </c>
      <c r="F74" s="16">
        <v>353583.56018000003</v>
      </c>
      <c r="G74" s="16">
        <v>355782.04323000001</v>
      </c>
      <c r="H74" s="16">
        <v>358130.22335000004</v>
      </c>
      <c r="I74" s="16">
        <v>360537.86958</v>
      </c>
      <c r="J74" s="16">
        <v>339111.83745999995</v>
      </c>
      <c r="K74" s="16">
        <v>341117.22709</v>
      </c>
      <c r="L74" s="16">
        <v>342924.94244000001</v>
      </c>
      <c r="M74" s="16">
        <v>344745.97664999997</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83958.265040000013</v>
      </c>
      <c r="C77" s="16">
        <v>85180.736930000014</v>
      </c>
      <c r="D77" s="16">
        <v>58146.88639</v>
      </c>
      <c r="E77" s="16">
        <v>62863.839350000002</v>
      </c>
      <c r="F77" s="16">
        <v>69557.79754</v>
      </c>
      <c r="G77" s="16">
        <v>72074.593110000002</v>
      </c>
      <c r="H77" s="16">
        <v>75597.461439999999</v>
      </c>
      <c r="I77" s="16">
        <v>77835.084239999996</v>
      </c>
      <c r="J77" s="16">
        <v>43495.045659999996</v>
      </c>
      <c r="K77" s="16">
        <v>46142.413310000004</v>
      </c>
      <c r="L77" s="16">
        <v>50269.448420000001</v>
      </c>
      <c r="M77" s="16">
        <v>51576.332759999998</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7159253.5309700007</v>
      </c>
      <c r="C79" s="16">
        <v>7059477.6517099999</v>
      </c>
      <c r="D79" s="16">
        <v>7542373.1475299997</v>
      </c>
      <c r="E79" s="16">
        <v>7712564.2122399993</v>
      </c>
      <c r="F79" s="16">
        <v>8266735.5072100004</v>
      </c>
      <c r="G79" s="16">
        <v>8284960.1088999994</v>
      </c>
      <c r="H79" s="16">
        <v>8424351.7700500004</v>
      </c>
      <c r="I79" s="16">
        <v>8387504.1780099999</v>
      </c>
      <c r="J79" s="16">
        <v>8382938.4594399994</v>
      </c>
      <c r="K79" s="16">
        <v>8273051.4993599998</v>
      </c>
      <c r="L79" s="16">
        <v>8604800.3240499999</v>
      </c>
      <c r="M79" s="16">
        <v>8367894.6412500003</v>
      </c>
    </row>
    <row r="80" spans="1:13" x14ac:dyDescent="0.2">
      <c r="A80" s="18" t="s">
        <v>66</v>
      </c>
      <c r="B80" s="16">
        <v>84002.025260000009</v>
      </c>
      <c r="C80" s="16">
        <v>84916.990990000006</v>
      </c>
      <c r="D80" s="16">
        <v>92204.720220000003</v>
      </c>
      <c r="E80" s="16">
        <v>67263.25682000001</v>
      </c>
      <c r="F80" s="16">
        <v>74144.196620000002</v>
      </c>
      <c r="G80" s="16">
        <v>76365.589400000012</v>
      </c>
      <c r="H80" s="16">
        <v>79689.266810000001</v>
      </c>
      <c r="I80" s="16">
        <v>81536.705620000008</v>
      </c>
      <c r="J80" s="16">
        <v>83562.60656</v>
      </c>
      <c r="K80" s="16">
        <v>54457.422840000007</v>
      </c>
      <c r="L80" s="16">
        <v>58706.841489999999</v>
      </c>
      <c r="M80" s="16">
        <v>59358.521629999996</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1114935.3435499999</v>
      </c>
      <c r="C83" s="16">
        <v>1103762.45273</v>
      </c>
      <c r="D83" s="16">
        <v>1157962.4524700001</v>
      </c>
      <c r="E83" s="16">
        <v>1178788.0645399999</v>
      </c>
      <c r="F83" s="16">
        <v>1218106.7564299998</v>
      </c>
      <c r="G83" s="16">
        <v>1230670.5233499999</v>
      </c>
      <c r="H83" s="16">
        <v>1241082.7430700001</v>
      </c>
      <c r="I83" s="16">
        <v>1209480.9399699999</v>
      </c>
      <c r="J83" s="16">
        <v>1322596.95059</v>
      </c>
      <c r="K83" s="16">
        <v>1321505.1744600001</v>
      </c>
      <c r="L83" s="16">
        <v>1392562.5238400002</v>
      </c>
      <c r="M83" s="16">
        <v>1348670.1574499998</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0</v>
      </c>
      <c r="C86" s="16">
        <v>0</v>
      </c>
      <c r="D86" s="16">
        <v>0</v>
      </c>
      <c r="E86" s="16">
        <v>0</v>
      </c>
      <c r="F86" s="16">
        <v>0</v>
      </c>
      <c r="G86" s="16">
        <v>0</v>
      </c>
      <c r="H86" s="16">
        <v>0</v>
      </c>
      <c r="I86" s="16">
        <v>0</v>
      </c>
      <c r="J86" s="16">
        <v>0</v>
      </c>
      <c r="K86" s="16">
        <v>0</v>
      </c>
      <c r="L86" s="16">
        <v>0</v>
      </c>
      <c r="M86" s="16">
        <v>0</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514146.75304999994</v>
      </c>
      <c r="C88" s="16">
        <v>465608.75799999997</v>
      </c>
      <c r="D88" s="16">
        <v>302729.79579</v>
      </c>
      <c r="E88" s="16">
        <v>304331.38445000007</v>
      </c>
      <c r="F88" s="16">
        <v>305935.73173</v>
      </c>
      <c r="G88" s="16">
        <v>242627.44200000001</v>
      </c>
      <c r="H88" s="16">
        <v>226959.77997</v>
      </c>
      <c r="I88" s="16">
        <v>228080.57740000001</v>
      </c>
      <c r="J88" s="16">
        <v>229170.05622999999</v>
      </c>
      <c r="K88" s="16">
        <v>230308.22520000002</v>
      </c>
      <c r="L88" s="16">
        <v>231408.27131000001</v>
      </c>
      <c r="M88" s="16">
        <v>232557.55994000001</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0</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c r="B93" s="16">
        <v>0</v>
      </c>
      <c r="C93" s="16">
        <v>0</v>
      </c>
      <c r="D93" s="16">
        <v>0</v>
      </c>
      <c r="E93" s="16">
        <v>0</v>
      </c>
      <c r="F93" s="16">
        <v>0</v>
      </c>
      <c r="G93" s="16">
        <v>0</v>
      </c>
      <c r="H93" s="16">
        <v>0</v>
      </c>
      <c r="I93" s="16">
        <v>0</v>
      </c>
      <c r="J93" s="16">
        <v>0</v>
      </c>
      <c r="K93" s="16">
        <v>0</v>
      </c>
      <c r="L93" s="16">
        <v>0</v>
      </c>
      <c r="M93" s="16">
        <v>0</v>
      </c>
    </row>
    <row r="94" spans="1:13" x14ac:dyDescent="0.2">
      <c r="A94" s="18" t="s">
        <v>52</v>
      </c>
      <c r="B94" s="16">
        <f t="shared" ref="B94:G94" si="16">SUM(B96:B104)</f>
        <v>1705322356.95487</v>
      </c>
      <c r="C94" s="16">
        <f t="shared" si="16"/>
        <v>1740897430.1430399</v>
      </c>
      <c r="D94" s="16">
        <f t="shared" si="16"/>
        <v>1756842201.20946</v>
      </c>
      <c r="E94" s="16">
        <f t="shared" si="16"/>
        <v>1777916012.9658902</v>
      </c>
      <c r="F94" s="16">
        <f t="shared" si="16"/>
        <v>1814688854.22438</v>
      </c>
      <c r="G94" s="16">
        <f t="shared" si="16"/>
        <v>1865727668.1069102</v>
      </c>
      <c r="H94" s="16">
        <f t="shared" ref="H94:M94" si="17">SUM(H96:H104)</f>
        <v>1776573403.3902299</v>
      </c>
      <c r="I94" s="16">
        <f t="shared" si="17"/>
        <v>1765270484.99863</v>
      </c>
      <c r="J94" s="16">
        <f t="shared" si="17"/>
        <v>1805313711.9223998</v>
      </c>
      <c r="K94" s="16">
        <f t="shared" si="17"/>
        <v>1843330697.0885</v>
      </c>
      <c r="L94" s="16">
        <f t="shared" si="17"/>
        <v>1863061999.17941</v>
      </c>
      <c r="M94" s="16">
        <f t="shared" si="17"/>
        <v>1909597892.6856098</v>
      </c>
    </row>
    <row r="95" spans="1:13" x14ac:dyDescent="0.2">
      <c r="A95" s="12"/>
      <c r="B95" s="16">
        <v>0</v>
      </c>
      <c r="C95" s="16">
        <v>0</v>
      </c>
      <c r="D95" s="16">
        <v>0</v>
      </c>
      <c r="E95" s="16">
        <v>0</v>
      </c>
      <c r="F95" s="16">
        <v>0</v>
      </c>
      <c r="G95" s="16">
        <v>0</v>
      </c>
      <c r="H95" s="16">
        <v>0</v>
      </c>
      <c r="I95" s="16">
        <v>0</v>
      </c>
      <c r="J95" s="16">
        <v>0</v>
      </c>
      <c r="K95" s="16">
        <v>0</v>
      </c>
      <c r="L95" s="16">
        <v>0</v>
      </c>
      <c r="M95" s="16">
        <v>0</v>
      </c>
    </row>
    <row r="96" spans="1:13" x14ac:dyDescent="0.2">
      <c r="A96" s="18" t="s">
        <v>53</v>
      </c>
      <c r="B96" s="16">
        <v>314.71477000000004</v>
      </c>
      <c r="C96" s="16">
        <v>314.86403999999999</v>
      </c>
      <c r="D96" s="16">
        <v>315.05905999999999</v>
      </c>
      <c r="E96" s="16">
        <v>315.24171999999999</v>
      </c>
      <c r="F96" s="16">
        <v>315.27166</v>
      </c>
      <c r="G96" s="16">
        <v>315.30739</v>
      </c>
      <c r="H96" s="16">
        <v>315.31554999999997</v>
      </c>
      <c r="I96" s="16">
        <v>315.32006999999999</v>
      </c>
      <c r="J96" s="16">
        <v>315.32006999999999</v>
      </c>
      <c r="K96" s="16">
        <v>315.32006999999999</v>
      </c>
      <c r="L96" s="16">
        <v>315.32006999999999</v>
      </c>
      <c r="M96" s="16">
        <v>315.32006999999999</v>
      </c>
    </row>
    <row r="97" spans="1:13" x14ac:dyDescent="0.2">
      <c r="A97" s="18" t="s">
        <v>1</v>
      </c>
      <c r="B97" s="16">
        <v>553840781.98508</v>
      </c>
      <c r="C97" s="16">
        <v>495908062.70499992</v>
      </c>
      <c r="D97" s="16">
        <v>473716133.50781</v>
      </c>
      <c r="E97" s="16">
        <v>476174740.97482002</v>
      </c>
      <c r="F97" s="16">
        <v>480492308.78229004</v>
      </c>
      <c r="G97" s="16">
        <v>445791023.02425998</v>
      </c>
      <c r="H97" s="16">
        <v>446706755.53086001</v>
      </c>
      <c r="I97" s="16">
        <v>447555075.16248</v>
      </c>
      <c r="J97" s="16">
        <v>421063805.48003995</v>
      </c>
      <c r="K97" s="16">
        <v>433466369.89236993</v>
      </c>
      <c r="L97" s="16">
        <v>421087100.67378998</v>
      </c>
      <c r="M97" s="16">
        <v>423726030.20324999</v>
      </c>
    </row>
    <row r="98" spans="1:13" x14ac:dyDescent="0.2">
      <c r="A98" s="18" t="s">
        <v>0</v>
      </c>
      <c r="B98" s="16">
        <v>426962955.05704999</v>
      </c>
      <c r="C98" s="16">
        <v>471590391.87454003</v>
      </c>
      <c r="D98" s="16">
        <v>491728009.87411004</v>
      </c>
      <c r="E98" s="16">
        <v>490466916.76751</v>
      </c>
      <c r="F98" s="16">
        <v>513016667.53732008</v>
      </c>
      <c r="G98" s="16">
        <v>543054907.10359001</v>
      </c>
      <c r="H98" s="16">
        <v>444885711.30287993</v>
      </c>
      <c r="I98" s="16">
        <v>465515368.41503996</v>
      </c>
      <c r="J98" s="16">
        <v>501863507.18851995</v>
      </c>
      <c r="K98" s="16">
        <v>508013788.55760998</v>
      </c>
      <c r="L98" s="16">
        <v>528242282.41880995</v>
      </c>
      <c r="M98" s="16">
        <v>553799389.46560001</v>
      </c>
    </row>
    <row r="99" spans="1:13" x14ac:dyDescent="0.2">
      <c r="A99" s="18" t="s">
        <v>39</v>
      </c>
      <c r="B99" s="16">
        <v>478119743.87278998</v>
      </c>
      <c r="C99" s="16">
        <v>512910793.16961998</v>
      </c>
      <c r="D99" s="16">
        <v>525210377.37962002</v>
      </c>
      <c r="E99" s="16">
        <v>540509816.00371993</v>
      </c>
      <c r="F99" s="16">
        <v>544614911.07096004</v>
      </c>
      <c r="G99" s="16">
        <v>583930042.89157009</v>
      </c>
      <c r="H99" s="16">
        <v>598378106.20149004</v>
      </c>
      <c r="I99" s="16">
        <v>560905176.24159002</v>
      </c>
      <c r="J99" s="16">
        <v>584783967.46715987</v>
      </c>
      <c r="K99" s="16">
        <v>595692293.48310006</v>
      </c>
      <c r="L99" s="16">
        <v>603275777.94898999</v>
      </c>
      <c r="M99" s="16">
        <v>621763966.56649983</v>
      </c>
    </row>
    <row r="100" spans="1:13" x14ac:dyDescent="0.2">
      <c r="A100" s="18" t="s">
        <v>54</v>
      </c>
      <c r="B100" s="16">
        <v>62205932.245679997</v>
      </c>
      <c r="C100" s="16">
        <v>62462504.033299997</v>
      </c>
      <c r="D100" s="16">
        <v>63194445.666419998</v>
      </c>
      <c r="E100" s="16">
        <v>63653104.780980006</v>
      </c>
      <c r="F100" s="16">
        <v>64808483.719080001</v>
      </c>
      <c r="G100" s="16">
        <v>65747879.685380004</v>
      </c>
      <c r="H100" s="16">
        <v>64828671.594279997</v>
      </c>
      <c r="I100" s="16">
        <v>66268941.044059999</v>
      </c>
      <c r="J100" s="16">
        <v>67431945.234990001</v>
      </c>
      <c r="K100" s="16">
        <v>67299741.391970009</v>
      </c>
      <c r="L100" s="16">
        <v>67654264.124669999</v>
      </c>
      <c r="M100" s="16">
        <v>67469312.293139994</v>
      </c>
    </row>
    <row r="101" spans="1:13" x14ac:dyDescent="0.2">
      <c r="A101" s="18" t="s">
        <v>55</v>
      </c>
      <c r="B101" s="16">
        <v>0</v>
      </c>
      <c r="C101" s="16">
        <v>0</v>
      </c>
      <c r="D101" s="16">
        <v>0</v>
      </c>
      <c r="E101" s="16">
        <v>0</v>
      </c>
      <c r="F101" s="16">
        <v>0</v>
      </c>
      <c r="G101" s="16">
        <v>0</v>
      </c>
      <c r="H101" s="16">
        <v>0</v>
      </c>
      <c r="I101" s="16">
        <v>0</v>
      </c>
      <c r="J101" s="16">
        <v>0</v>
      </c>
      <c r="K101" s="16">
        <v>0</v>
      </c>
      <c r="L101" s="16">
        <v>0</v>
      </c>
      <c r="M101" s="16">
        <v>0</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184192629.07949996</v>
      </c>
      <c r="C103" s="16">
        <v>198025363.49653998</v>
      </c>
      <c r="D103" s="16">
        <v>202992919.72244</v>
      </c>
      <c r="E103" s="16">
        <v>207111119.19713998</v>
      </c>
      <c r="F103" s="16">
        <v>211756167.84307</v>
      </c>
      <c r="G103" s="16">
        <v>227203500.09472001</v>
      </c>
      <c r="H103" s="16">
        <v>221773843.44516999</v>
      </c>
      <c r="I103" s="16">
        <v>225025608.81538999</v>
      </c>
      <c r="J103" s="16">
        <v>230170171.23162001</v>
      </c>
      <c r="K103" s="16">
        <v>238858188.44338</v>
      </c>
      <c r="L103" s="16">
        <v>242802258.69308001</v>
      </c>
      <c r="M103" s="16">
        <v>242838878.83704999</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f t="shared" ref="B106:G106" si="18">B94+B64</f>
        <v>1728783014.775717</v>
      </c>
      <c r="C106" s="105">
        <f t="shared" si="18"/>
        <v>1763711561.1977017</v>
      </c>
      <c r="D106" s="105">
        <f t="shared" si="18"/>
        <v>1780119319.9839439</v>
      </c>
      <c r="E106" s="105">
        <f t="shared" si="18"/>
        <v>1801560527.7358279</v>
      </c>
      <c r="F106" s="105">
        <f t="shared" si="18"/>
        <v>1839118004.1679742</v>
      </c>
      <c r="G106" s="105">
        <f t="shared" si="18"/>
        <v>1890168003.4457092</v>
      </c>
      <c r="H106" s="105">
        <f t="shared" ref="H106:M106" si="19">H94+H64</f>
        <v>1801214206.6832271</v>
      </c>
      <c r="I106" s="105">
        <f t="shared" si="19"/>
        <v>1789155831.1098397</v>
      </c>
      <c r="J106" s="105">
        <f t="shared" si="19"/>
        <v>1829317842.0105798</v>
      </c>
      <c r="K106" s="105">
        <f t="shared" si="19"/>
        <v>1867161798.8657396</v>
      </c>
      <c r="L106" s="105">
        <f t="shared" si="19"/>
        <v>1887352527.3835278</v>
      </c>
      <c r="M106" s="105">
        <f t="shared" si="19"/>
        <v>1933621282.7400782</v>
      </c>
    </row>
    <row r="107" spans="1:13" ht="12" thickBot="1" x14ac:dyDescent="0.25">
      <c r="A107" s="98" t="s">
        <v>63</v>
      </c>
      <c r="B107" s="107">
        <f t="shared" ref="B107:G107" si="20">B56</f>
        <v>0.6851014550205291</v>
      </c>
      <c r="C107" s="107">
        <f t="shared" si="20"/>
        <v>0.67216987040039022</v>
      </c>
      <c r="D107" s="107">
        <f t="shared" si="20"/>
        <v>0.68644495118137339</v>
      </c>
      <c r="E107" s="107">
        <f t="shared" si="20"/>
        <v>0.67953866170170962</v>
      </c>
      <c r="F107" s="107">
        <f t="shared" si="20"/>
        <v>0.68306068644165374</v>
      </c>
      <c r="G107" s="107">
        <f t="shared" si="20"/>
        <v>0.68743819657419403</v>
      </c>
      <c r="H107" s="107">
        <f t="shared" ref="H107:M107" si="21">H56</f>
        <v>0.68074890765278484</v>
      </c>
      <c r="I107" s="107">
        <f t="shared" si="21"/>
        <v>0.67562045900031098</v>
      </c>
      <c r="J107" s="107">
        <f t="shared" si="21"/>
        <v>0.67869255985384624</v>
      </c>
      <c r="K107" s="107">
        <f t="shared" si="21"/>
        <v>0.68429288818384437</v>
      </c>
      <c r="L107" s="107">
        <f t="shared" si="21"/>
        <v>0.68074504497985577</v>
      </c>
      <c r="M107" s="107">
        <f t="shared" si="21"/>
        <v>0.68137524689312878</v>
      </c>
    </row>
    <row r="108" spans="1:13" ht="12" thickTop="1" x14ac:dyDescent="0.2">
      <c r="A108" s="123"/>
      <c r="B108" s="17"/>
      <c r="C108" s="17"/>
      <c r="D108" s="17"/>
      <c r="E108" s="17"/>
      <c r="F108" s="17"/>
      <c r="G108" s="17"/>
      <c r="H108" s="17"/>
      <c r="I108" s="17"/>
      <c r="J108" s="17"/>
      <c r="K108" s="17"/>
      <c r="L108" s="17"/>
      <c r="M108" s="17"/>
    </row>
    <row r="111" spans="1:13" ht="13.5" thickBot="1" x14ac:dyDescent="0.25">
      <c r="A111" s="125" t="s">
        <v>4</v>
      </c>
      <c r="B111" s="17"/>
      <c r="C111" s="17"/>
      <c r="D111" s="17"/>
      <c r="E111" s="17"/>
      <c r="F111" s="17"/>
      <c r="G111" s="17"/>
      <c r="H111" s="17"/>
      <c r="I111" s="17"/>
      <c r="J111" s="17"/>
      <c r="K111" s="17"/>
      <c r="L111" s="17"/>
      <c r="M111" s="17"/>
    </row>
    <row r="112" spans="1:13" ht="12" thickTop="1" x14ac:dyDescent="0.2">
      <c r="A112" s="43" t="s">
        <v>22</v>
      </c>
      <c r="B112" s="55">
        <f t="shared" ref="B112:D113" si="22">B11</f>
        <v>2012</v>
      </c>
      <c r="C112" s="55">
        <f t="shared" si="22"/>
        <v>2012</v>
      </c>
      <c r="D112" s="55">
        <f t="shared" si="22"/>
        <v>2012</v>
      </c>
      <c r="E112" s="55">
        <f t="shared" ref="E112:G113" si="23">E11</f>
        <v>2012</v>
      </c>
      <c r="F112" s="55">
        <f t="shared" si="23"/>
        <v>2012</v>
      </c>
      <c r="G112" s="55">
        <f t="shared" si="23"/>
        <v>2012</v>
      </c>
      <c r="H112" s="55">
        <f t="shared" ref="H112:J113" si="24">H11</f>
        <v>2012</v>
      </c>
      <c r="I112" s="55">
        <f t="shared" si="24"/>
        <v>2012</v>
      </c>
      <c r="J112" s="55">
        <f t="shared" si="24"/>
        <v>2012</v>
      </c>
      <c r="K112" s="55">
        <f t="shared" ref="K112:M113" si="25">K11</f>
        <v>2012</v>
      </c>
      <c r="L112" s="55">
        <f t="shared" si="25"/>
        <v>2012</v>
      </c>
      <c r="M112" s="55">
        <f t="shared" si="25"/>
        <v>2012</v>
      </c>
    </row>
    <row r="113" spans="1:13" ht="12" thickBot="1" x14ac:dyDescent="0.25">
      <c r="A113" s="114" t="s">
        <v>23</v>
      </c>
      <c r="B113" s="120" t="str">
        <f t="shared" si="22"/>
        <v>JANEIRO</v>
      </c>
      <c r="C113" s="120" t="str">
        <f t="shared" si="22"/>
        <v>FEVEREIRO</v>
      </c>
      <c r="D113" s="120" t="str">
        <f t="shared" si="22"/>
        <v>MARÇO</v>
      </c>
      <c r="E113" s="120" t="str">
        <f t="shared" si="23"/>
        <v>ABRIL</v>
      </c>
      <c r="F113" s="120" t="str">
        <f t="shared" si="23"/>
        <v>MAIO</v>
      </c>
      <c r="G113" s="120" t="str">
        <f t="shared" si="23"/>
        <v>JUNHO</v>
      </c>
      <c r="H113" s="120" t="str">
        <f t="shared" si="24"/>
        <v>JULHO</v>
      </c>
      <c r="I113" s="120" t="str">
        <f t="shared" si="24"/>
        <v>AGOSTO</v>
      </c>
      <c r="J113" s="120" t="str">
        <f t="shared" si="24"/>
        <v>SETEMBRO</v>
      </c>
      <c r="K113" s="120" t="str">
        <f t="shared" si="25"/>
        <v>OUTUBRO</v>
      </c>
      <c r="L113" s="120" t="str">
        <f t="shared" si="25"/>
        <v>NOVEMBRO</v>
      </c>
      <c r="M113" s="120" t="str">
        <f t="shared" si="25"/>
        <v>DEZEMBRO</v>
      </c>
    </row>
    <row r="114" spans="1:13" ht="12" thickTop="1" x14ac:dyDescent="0.2">
      <c r="A114" s="38" t="s">
        <v>24</v>
      </c>
      <c r="B114" s="121">
        <f t="shared" ref="B114:G114" si="26">SUM(B116:B142)</f>
        <v>213.59931</v>
      </c>
      <c r="C114" s="121">
        <f t="shared" si="26"/>
        <v>214.61058</v>
      </c>
      <c r="D114" s="121">
        <f t="shared" si="26"/>
        <v>215.90501999999998</v>
      </c>
      <c r="E114" s="121">
        <f t="shared" si="26"/>
        <v>217.05059</v>
      </c>
      <c r="F114" s="121">
        <f t="shared" si="26"/>
        <v>218.19273000000001</v>
      </c>
      <c r="G114" s="121">
        <f t="shared" si="26"/>
        <v>219.25245999999999</v>
      </c>
      <c r="H114" s="121">
        <f t="shared" ref="H114:M114" si="27">SUM(H116:H142)</f>
        <v>220.36232999999999</v>
      </c>
      <c r="I114" s="121">
        <f t="shared" si="27"/>
        <v>221.46184</v>
      </c>
      <c r="J114" s="121">
        <f t="shared" si="27"/>
        <v>222.51861</v>
      </c>
      <c r="K114" s="121">
        <f t="shared" si="27"/>
        <v>223.62628000000001</v>
      </c>
      <c r="L114" s="121">
        <f t="shared" si="27"/>
        <v>224.69332999999997</v>
      </c>
      <c r="M114" s="121">
        <f t="shared" si="27"/>
        <v>225.81183999999999</v>
      </c>
    </row>
    <row r="115" spans="1:13" x14ac:dyDescent="0.2">
      <c r="A115" s="12"/>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0</v>
      </c>
      <c r="C124" s="16">
        <v>0</v>
      </c>
      <c r="D124" s="16">
        <v>0</v>
      </c>
      <c r="E124" s="16">
        <v>0</v>
      </c>
      <c r="F124" s="16">
        <v>0</v>
      </c>
      <c r="G124" s="16">
        <v>0</v>
      </c>
      <c r="H124" s="16">
        <v>0</v>
      </c>
      <c r="I124" s="16">
        <v>0</v>
      </c>
      <c r="J124" s="16">
        <v>0</v>
      </c>
      <c r="K124" s="16">
        <v>0</v>
      </c>
      <c r="L124" s="16">
        <v>0</v>
      </c>
      <c r="M124" s="16">
        <v>0</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213.59931</v>
      </c>
      <c r="C138" s="16">
        <v>214.61058</v>
      </c>
      <c r="D138" s="16">
        <v>215.90501999999998</v>
      </c>
      <c r="E138" s="16">
        <v>217.05059</v>
      </c>
      <c r="F138" s="16">
        <v>218.19273000000001</v>
      </c>
      <c r="G138" s="16">
        <v>219.25245999999999</v>
      </c>
      <c r="H138" s="16">
        <v>220.36232999999999</v>
      </c>
      <c r="I138" s="16">
        <v>221.46184</v>
      </c>
      <c r="J138" s="16">
        <v>222.51861</v>
      </c>
      <c r="K138" s="16">
        <v>223.62628000000001</v>
      </c>
      <c r="L138" s="16">
        <v>224.69332999999997</v>
      </c>
      <c r="M138" s="16">
        <v>225.81183999999999</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f t="shared" ref="B144:G144" si="28">SUM(B146:B154)</f>
        <v>794613856.98646009</v>
      </c>
      <c r="C144" s="16">
        <f t="shared" si="28"/>
        <v>860195719.69894004</v>
      </c>
      <c r="D144" s="16">
        <f t="shared" si="28"/>
        <v>813124564.6326499</v>
      </c>
      <c r="E144" s="16">
        <f t="shared" si="28"/>
        <v>849591616.76478004</v>
      </c>
      <c r="F144" s="16">
        <f t="shared" si="28"/>
        <v>853348260.74009001</v>
      </c>
      <c r="G144" s="16">
        <f t="shared" si="28"/>
        <v>859414231.20858991</v>
      </c>
      <c r="H144" s="16">
        <f t="shared" ref="H144:M144" si="29">SUM(H146:H154)</f>
        <v>844715939.4001199</v>
      </c>
      <c r="I144" s="16">
        <f t="shared" si="29"/>
        <v>859010987.48092997</v>
      </c>
      <c r="J144" s="16">
        <f t="shared" si="29"/>
        <v>866037609.33367991</v>
      </c>
      <c r="K144" s="16">
        <f t="shared" si="29"/>
        <v>861438305.09768009</v>
      </c>
      <c r="L144" s="16">
        <f t="shared" si="29"/>
        <v>885127989.87165999</v>
      </c>
      <c r="M144" s="16">
        <f t="shared" si="29"/>
        <v>904199929.13138998</v>
      </c>
    </row>
    <row r="145" spans="1:13" x14ac:dyDescent="0.2">
      <c r="A145" s="12"/>
      <c r="B145" s="16">
        <v>0</v>
      </c>
      <c r="C145" s="16">
        <v>0</v>
      </c>
      <c r="D145" s="16">
        <v>0</v>
      </c>
      <c r="E145" s="16">
        <v>0</v>
      </c>
      <c r="F145" s="16">
        <v>0</v>
      </c>
      <c r="G145" s="16">
        <v>0</v>
      </c>
      <c r="H145" s="16">
        <v>0</v>
      </c>
      <c r="I145" s="16">
        <v>0</v>
      </c>
      <c r="J145" s="16">
        <v>0</v>
      </c>
      <c r="K145" s="16">
        <v>0</v>
      </c>
      <c r="L145" s="16">
        <v>0</v>
      </c>
      <c r="M145" s="16">
        <v>0</v>
      </c>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228985494.92405999</v>
      </c>
      <c r="C147" s="16">
        <v>230699240.91525</v>
      </c>
      <c r="D147" s="16">
        <v>177360202.00279999</v>
      </c>
      <c r="E147" s="16">
        <v>178621917.05394998</v>
      </c>
      <c r="F147" s="16">
        <v>179951252.63447002</v>
      </c>
      <c r="G147" s="16">
        <v>181104763.14697</v>
      </c>
      <c r="H147" s="16">
        <v>182335294.83967</v>
      </c>
      <c r="I147" s="16">
        <v>183595786.44834003</v>
      </c>
      <c r="J147" s="16">
        <v>184584460.76554999</v>
      </c>
      <c r="K147" s="16">
        <v>185711962.89219999</v>
      </c>
      <c r="L147" s="16">
        <v>186730326.32462001</v>
      </c>
      <c r="M147" s="16">
        <v>187756681.83514002</v>
      </c>
    </row>
    <row r="148" spans="1:13" x14ac:dyDescent="0.2">
      <c r="A148" s="18" t="s">
        <v>0</v>
      </c>
      <c r="B148" s="16">
        <v>183763032.59413001</v>
      </c>
      <c r="C148" s="16">
        <v>199704377.43944001</v>
      </c>
      <c r="D148" s="16">
        <v>201616412.25201002</v>
      </c>
      <c r="E148" s="16">
        <v>216717278.51824</v>
      </c>
      <c r="F148" s="16">
        <v>218764549.39192998</v>
      </c>
      <c r="G148" s="16">
        <v>220764344.80862001</v>
      </c>
      <c r="H148" s="16">
        <v>206052200.18422002</v>
      </c>
      <c r="I148" s="16">
        <v>238072291.52428001</v>
      </c>
      <c r="J148" s="16">
        <v>240118402.55883002</v>
      </c>
      <c r="K148" s="16">
        <v>230640400.28452</v>
      </c>
      <c r="L148" s="16">
        <v>247960774.07593</v>
      </c>
      <c r="M148" s="16">
        <v>261181758.64996001</v>
      </c>
    </row>
    <row r="149" spans="1:13" x14ac:dyDescent="0.2">
      <c r="A149" s="18" t="s">
        <v>39</v>
      </c>
      <c r="B149" s="16">
        <v>263555072.57508999</v>
      </c>
      <c r="C149" s="16">
        <v>310564842.64135998</v>
      </c>
      <c r="D149" s="16">
        <v>313986580.37743998</v>
      </c>
      <c r="E149" s="16">
        <v>317139793.23385</v>
      </c>
      <c r="F149" s="16">
        <v>316517814.64020997</v>
      </c>
      <c r="G149" s="16">
        <v>318713296.46533996</v>
      </c>
      <c r="H149" s="16">
        <v>322783941.56699997</v>
      </c>
      <c r="I149" s="16">
        <v>302614429.32039994</v>
      </c>
      <c r="J149" s="16">
        <v>305415647.14802998</v>
      </c>
      <c r="K149" s="16">
        <v>307961767.54644001</v>
      </c>
      <c r="L149" s="16">
        <v>312100881.62054998</v>
      </c>
      <c r="M149" s="16">
        <v>315698930.35513002</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0</v>
      </c>
      <c r="C151" s="16">
        <v>0</v>
      </c>
      <c r="D151" s="16">
        <v>0</v>
      </c>
      <c r="E151" s="16">
        <v>0</v>
      </c>
      <c r="F151" s="16">
        <v>0</v>
      </c>
      <c r="G151" s="16">
        <v>0</v>
      </c>
      <c r="H151" s="16">
        <v>0</v>
      </c>
      <c r="I151" s="16">
        <v>0</v>
      </c>
      <c r="J151" s="16">
        <v>0</v>
      </c>
      <c r="K151" s="16">
        <v>0</v>
      </c>
      <c r="L151" s="16">
        <v>0</v>
      </c>
      <c r="M151" s="16">
        <v>0</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118310256.89318</v>
      </c>
      <c r="C153" s="16">
        <v>119227258.70288999</v>
      </c>
      <c r="D153" s="16">
        <v>120161370.00039999</v>
      </c>
      <c r="E153" s="16">
        <v>137112627.95874</v>
      </c>
      <c r="F153" s="16">
        <v>138114644.07347998</v>
      </c>
      <c r="G153" s="16">
        <v>138831826.78766</v>
      </c>
      <c r="H153" s="16">
        <v>133544502.80923</v>
      </c>
      <c r="I153" s="16">
        <v>134728480.18790999</v>
      </c>
      <c r="J153" s="16">
        <v>135919098.86127001</v>
      </c>
      <c r="K153" s="16">
        <v>137124174.37452</v>
      </c>
      <c r="L153" s="16">
        <v>138336007.85056001</v>
      </c>
      <c r="M153" s="16">
        <v>139562558.29116002</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f t="shared" ref="B156:G156" si="30">B144+B114</f>
        <v>794614070.58577013</v>
      </c>
      <c r="C156" s="105">
        <f t="shared" si="30"/>
        <v>860195934.30952001</v>
      </c>
      <c r="D156" s="105">
        <f t="shared" si="30"/>
        <v>813124780.5376699</v>
      </c>
      <c r="E156" s="105">
        <f t="shared" si="30"/>
        <v>849591833.81537008</v>
      </c>
      <c r="F156" s="105">
        <f t="shared" si="30"/>
        <v>853348478.93281996</v>
      </c>
      <c r="G156" s="105">
        <f t="shared" si="30"/>
        <v>859414450.46104991</v>
      </c>
      <c r="H156" s="105">
        <f t="shared" ref="H156:M156" si="31">H144+H114</f>
        <v>844716159.76244986</v>
      </c>
      <c r="I156" s="105">
        <f t="shared" si="31"/>
        <v>859011208.94277</v>
      </c>
      <c r="J156" s="105">
        <f t="shared" si="31"/>
        <v>866037831.85228992</v>
      </c>
      <c r="K156" s="105">
        <f t="shared" si="31"/>
        <v>861438528.72396004</v>
      </c>
      <c r="L156" s="105">
        <f t="shared" si="31"/>
        <v>885128214.56499004</v>
      </c>
      <c r="M156" s="105">
        <f t="shared" si="31"/>
        <v>904200154.94323003</v>
      </c>
    </row>
    <row r="157" spans="1:13" ht="12" thickBot="1" x14ac:dyDescent="0.25">
      <c r="A157" s="98" t="s">
        <v>64</v>
      </c>
      <c r="B157" s="107">
        <f t="shared" ref="B157:G157" si="32">B57</f>
        <v>0.31489854497947095</v>
      </c>
      <c r="C157" s="107">
        <f t="shared" si="32"/>
        <v>0.32783012959960978</v>
      </c>
      <c r="D157" s="107">
        <f t="shared" si="32"/>
        <v>0.3135550488186265</v>
      </c>
      <c r="E157" s="107">
        <f t="shared" si="32"/>
        <v>0.32046133829829049</v>
      </c>
      <c r="F157" s="107">
        <f t="shared" si="32"/>
        <v>0.31693931355834604</v>
      </c>
      <c r="G157" s="107">
        <f t="shared" si="32"/>
        <v>0.31256180342580608</v>
      </c>
      <c r="H157" s="107">
        <f t="shared" ref="H157:M157" si="33">H57</f>
        <v>0.31925109234721527</v>
      </c>
      <c r="I157" s="107">
        <f t="shared" si="33"/>
        <v>0.32437954099968869</v>
      </c>
      <c r="J157" s="107">
        <f t="shared" si="33"/>
        <v>0.32130744014615376</v>
      </c>
      <c r="K157" s="107">
        <f t="shared" si="33"/>
        <v>0.31570711181615557</v>
      </c>
      <c r="L157" s="107">
        <f t="shared" si="33"/>
        <v>0.31925495502014417</v>
      </c>
      <c r="M157" s="107">
        <f t="shared" si="33"/>
        <v>0.31862475310687105</v>
      </c>
    </row>
    <row r="158" spans="1:13" ht="36" customHeight="1" thickTop="1" x14ac:dyDescent="0.2">
      <c r="A158" s="159" t="s">
        <v>105</v>
      </c>
      <c r="B158" s="159"/>
      <c r="C158" s="159"/>
      <c r="D158" s="159"/>
      <c r="E158" s="159"/>
      <c r="F158" s="159"/>
      <c r="G158" s="159"/>
      <c r="H158" s="159"/>
      <c r="I158" s="159"/>
      <c r="J158" s="159"/>
      <c r="K158" s="159"/>
      <c r="L158" s="159"/>
      <c r="M158" s="159"/>
    </row>
    <row r="159" spans="1:13" ht="12" customHeight="1" x14ac:dyDescent="0.2">
      <c r="A159" s="160" t="s">
        <v>106</v>
      </c>
      <c r="B159" s="160"/>
      <c r="C159" s="160"/>
      <c r="D159" s="160"/>
      <c r="E159" s="160"/>
      <c r="F159" s="160"/>
      <c r="G159" s="160"/>
      <c r="H159" s="17"/>
      <c r="I159" s="17"/>
      <c r="J159" s="17"/>
      <c r="K159" s="17"/>
      <c r="L159" s="17"/>
      <c r="M159" s="17"/>
    </row>
    <row r="160" spans="1:13" x14ac:dyDescent="0.2">
      <c r="D160" s="17"/>
      <c r="E160" s="17"/>
      <c r="F160" s="17"/>
      <c r="G160" s="17"/>
      <c r="H160" s="17"/>
      <c r="I160" s="17"/>
      <c r="J160" s="17"/>
      <c r="K160" s="17"/>
      <c r="L160" s="17"/>
      <c r="M160" s="17"/>
    </row>
    <row r="161" spans="4:13" x14ac:dyDescent="0.2">
      <c r="D161" s="17"/>
      <c r="E161" s="17"/>
      <c r="F161" s="17"/>
      <c r="G161" s="17"/>
      <c r="H161" s="17"/>
      <c r="I161" s="17"/>
      <c r="J161" s="17"/>
      <c r="K161" s="17"/>
      <c r="L161" s="17"/>
      <c r="M161" s="17"/>
    </row>
    <row r="162" spans="4:13" x14ac:dyDescent="0.2">
      <c r="D162" s="17"/>
      <c r="E162" s="17"/>
      <c r="F162" s="17"/>
      <c r="G162" s="17"/>
      <c r="H162" s="17"/>
      <c r="I162" s="17"/>
      <c r="J162" s="17"/>
      <c r="K162" s="17"/>
      <c r="L162" s="17"/>
      <c r="M162" s="17"/>
    </row>
    <row r="163" spans="4:13" x14ac:dyDescent="0.2">
      <c r="D163" s="17"/>
      <c r="E163" s="17"/>
      <c r="F163" s="17"/>
      <c r="G163" s="17"/>
      <c r="H163" s="17"/>
      <c r="I163" s="17"/>
      <c r="J163" s="17"/>
      <c r="K163" s="17"/>
      <c r="L163" s="17"/>
      <c r="M163" s="17"/>
    </row>
    <row r="164" spans="4:13" x14ac:dyDescent="0.2">
      <c r="D164" s="17"/>
      <c r="E164" s="17"/>
      <c r="F164" s="17"/>
      <c r="G164" s="17"/>
      <c r="H164" s="17"/>
      <c r="I164" s="17"/>
      <c r="J164" s="17"/>
      <c r="K164" s="17"/>
      <c r="L164" s="17"/>
      <c r="M164" s="17"/>
    </row>
    <row r="165" spans="4:13" x14ac:dyDescent="0.2">
      <c r="D165" s="17"/>
      <c r="E165" s="17"/>
      <c r="F165" s="17"/>
      <c r="G165" s="17"/>
      <c r="H165" s="17"/>
      <c r="I165" s="17"/>
      <c r="J165" s="17"/>
      <c r="K165" s="17"/>
      <c r="L165" s="17"/>
      <c r="M165" s="17"/>
    </row>
    <row r="166" spans="4:13" x14ac:dyDescent="0.2">
      <c r="D166" s="17"/>
      <c r="E166" s="17"/>
      <c r="F166" s="17"/>
      <c r="G166" s="17"/>
      <c r="H166" s="17"/>
      <c r="I166" s="17"/>
      <c r="J166" s="17"/>
      <c r="K166" s="17"/>
      <c r="L166" s="17"/>
      <c r="M166" s="17"/>
    </row>
    <row r="167" spans="4:13" x14ac:dyDescent="0.2">
      <c r="D167" s="17"/>
      <c r="E167" s="17"/>
      <c r="F167" s="17"/>
      <c r="G167" s="17"/>
      <c r="H167" s="17"/>
      <c r="I167" s="17"/>
      <c r="J167" s="17"/>
      <c r="K167" s="17"/>
      <c r="L167" s="17"/>
      <c r="M167" s="17"/>
    </row>
    <row r="168" spans="4:13" x14ac:dyDescent="0.2">
      <c r="D168" s="17"/>
      <c r="E168" s="17"/>
      <c r="F168" s="17"/>
      <c r="G168" s="17"/>
      <c r="H168" s="17"/>
      <c r="I168" s="17"/>
      <c r="J168" s="17"/>
      <c r="K168" s="17"/>
      <c r="L168" s="17"/>
      <c r="M168" s="17"/>
    </row>
    <row r="169" spans="4:13" x14ac:dyDescent="0.2">
      <c r="D169" s="17"/>
      <c r="E169" s="17"/>
      <c r="F169" s="17"/>
      <c r="G169" s="17"/>
      <c r="H169" s="17"/>
      <c r="I169" s="17"/>
      <c r="J169" s="17"/>
      <c r="K169" s="17"/>
      <c r="L169" s="17"/>
      <c r="M169" s="17"/>
    </row>
    <row r="170" spans="4:13" x14ac:dyDescent="0.2">
      <c r="D170" s="17"/>
      <c r="E170" s="17"/>
      <c r="F170" s="17"/>
      <c r="G170" s="17"/>
      <c r="H170" s="17"/>
      <c r="I170" s="17"/>
      <c r="J170" s="17"/>
      <c r="K170" s="17"/>
      <c r="L170" s="17"/>
      <c r="M170" s="17"/>
    </row>
    <row r="171" spans="4:13" x14ac:dyDescent="0.2">
      <c r="D171" s="17"/>
      <c r="E171" s="17"/>
      <c r="F171" s="17"/>
      <c r="G171" s="17"/>
      <c r="H171" s="17"/>
      <c r="I171" s="17"/>
      <c r="J171" s="17"/>
      <c r="K171" s="17"/>
      <c r="L171" s="17"/>
      <c r="M171" s="17"/>
    </row>
    <row r="172" spans="4:13" x14ac:dyDescent="0.2">
      <c r="D172" s="17"/>
      <c r="E172" s="17"/>
      <c r="F172" s="17"/>
      <c r="G172" s="17"/>
      <c r="H172" s="17"/>
      <c r="I172" s="17"/>
      <c r="J172" s="17"/>
      <c r="K172" s="17"/>
      <c r="L172" s="17"/>
      <c r="M172" s="17"/>
    </row>
    <row r="173" spans="4:13" x14ac:dyDescent="0.2">
      <c r="D173" s="17"/>
      <c r="E173" s="17"/>
      <c r="F173" s="17"/>
      <c r="G173" s="17"/>
      <c r="H173" s="17"/>
      <c r="I173" s="17"/>
      <c r="J173" s="17"/>
      <c r="K173" s="17"/>
      <c r="L173" s="17"/>
      <c r="M173" s="17"/>
    </row>
    <row r="174" spans="4:13" x14ac:dyDescent="0.2">
      <c r="D174" s="17"/>
      <c r="E174" s="17"/>
      <c r="F174" s="17"/>
      <c r="G174" s="17"/>
      <c r="H174" s="17"/>
      <c r="I174" s="17"/>
      <c r="J174" s="17"/>
      <c r="K174" s="17"/>
      <c r="L174" s="17"/>
      <c r="M174" s="17"/>
    </row>
    <row r="175" spans="4:13" x14ac:dyDescent="0.2">
      <c r="D175" s="17"/>
      <c r="E175" s="17"/>
      <c r="F175" s="17"/>
      <c r="G175" s="17"/>
      <c r="H175" s="17"/>
      <c r="I175" s="17"/>
      <c r="J175" s="17"/>
      <c r="K175" s="17"/>
      <c r="L175" s="17"/>
      <c r="M175" s="17"/>
    </row>
    <row r="176" spans="4:13" x14ac:dyDescent="0.2">
      <c r="D176" s="17"/>
      <c r="E176" s="17"/>
      <c r="F176" s="17"/>
      <c r="G176" s="17"/>
      <c r="H176" s="17"/>
      <c r="I176" s="17"/>
      <c r="J176" s="17"/>
      <c r="K176" s="17"/>
      <c r="L176" s="17"/>
      <c r="M176" s="17"/>
    </row>
    <row r="177" spans="4:13" x14ac:dyDescent="0.2">
      <c r="D177" s="17"/>
      <c r="E177" s="17"/>
      <c r="F177" s="17"/>
      <c r="G177" s="17"/>
      <c r="H177" s="17"/>
      <c r="I177" s="17"/>
      <c r="J177" s="17"/>
      <c r="K177" s="17"/>
      <c r="L177" s="17"/>
      <c r="M177" s="17"/>
    </row>
    <row r="178" spans="4:13" x14ac:dyDescent="0.2">
      <c r="D178" s="17"/>
      <c r="E178" s="17"/>
      <c r="F178" s="17"/>
      <c r="G178" s="17"/>
      <c r="H178" s="17"/>
      <c r="I178" s="17"/>
      <c r="J178" s="17"/>
      <c r="K178" s="17"/>
      <c r="L178" s="17"/>
      <c r="M178" s="17"/>
    </row>
    <row r="179" spans="4:13" x14ac:dyDescent="0.2">
      <c r="D179" s="17"/>
      <c r="E179" s="17"/>
      <c r="F179" s="17"/>
      <c r="G179" s="17"/>
      <c r="H179" s="17"/>
      <c r="I179" s="17"/>
      <c r="J179" s="17"/>
      <c r="K179" s="17"/>
      <c r="L179" s="17"/>
      <c r="M179" s="17"/>
    </row>
  </sheetData>
  <mergeCells count="2">
    <mergeCell ref="A159:G159"/>
    <mergeCell ref="A158:M158"/>
  </mergeCells>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179"/>
  <sheetViews>
    <sheetView workbookViewId="0"/>
  </sheetViews>
  <sheetFormatPr defaultRowHeight="11.25" x14ac:dyDescent="0.2"/>
  <cols>
    <col min="1" max="1" width="28" style="17" customWidth="1"/>
    <col min="2" max="13" width="14.7109375" style="16" customWidth="1"/>
    <col min="14" max="67" width="14.7109375" style="17" customWidth="1"/>
    <col min="68" max="16384" width="9.140625" style="17"/>
  </cols>
  <sheetData>
    <row r="1" spans="1:13" ht="26.25" x14ac:dyDescent="0.4">
      <c r="A1" s="31" t="s">
        <v>74</v>
      </c>
      <c r="B1" s="33" t="s">
        <v>72</v>
      </c>
      <c r="C1" s="33"/>
      <c r="D1" s="33"/>
      <c r="E1"/>
      <c r="F1"/>
      <c r="G1"/>
      <c r="H1"/>
      <c r="I1" s="126"/>
      <c r="J1" s="126"/>
      <c r="K1" s="126"/>
      <c r="L1" s="126"/>
      <c r="M1" s="126"/>
    </row>
    <row r="2" spans="1:13" ht="12.75" x14ac:dyDescent="0.2">
      <c r="A2" s="32"/>
      <c r="B2" s="33"/>
      <c r="C2" s="33"/>
      <c r="D2" s="33"/>
      <c r="E2"/>
      <c r="F2"/>
      <c r="G2"/>
      <c r="H2"/>
      <c r="I2" s="126"/>
      <c r="J2" s="126"/>
      <c r="K2" s="126"/>
      <c r="L2" s="126"/>
      <c r="M2" s="126"/>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c r="I9" s="17"/>
      <c r="J9" s="17"/>
      <c r="K9" s="17"/>
      <c r="L9" s="17"/>
      <c r="M9" s="17"/>
    </row>
    <row r="10" spans="1:13" ht="13.5" thickBot="1" x14ac:dyDescent="0.25">
      <c r="A10" s="124" t="s">
        <v>2</v>
      </c>
      <c r="B10" s="17"/>
      <c r="C10" s="17"/>
      <c r="D10" s="17"/>
      <c r="E10" s="17"/>
      <c r="F10" s="17"/>
      <c r="G10" s="17"/>
      <c r="H10" s="17"/>
      <c r="I10"/>
      <c r="J10"/>
      <c r="K10"/>
      <c r="L10"/>
      <c r="M10"/>
    </row>
    <row r="11" spans="1:13" s="15" customFormat="1" x14ac:dyDescent="0.2">
      <c r="A11" s="43" t="s">
        <v>22</v>
      </c>
      <c r="B11" s="42">
        <v>2013</v>
      </c>
      <c r="C11" s="42">
        <v>2013</v>
      </c>
      <c r="D11" s="42">
        <v>2013</v>
      </c>
      <c r="E11" s="42">
        <v>2013</v>
      </c>
      <c r="F11" s="42">
        <v>2013</v>
      </c>
      <c r="G11" s="42">
        <v>2013</v>
      </c>
      <c r="H11" s="42">
        <v>2013</v>
      </c>
      <c r="I11" s="42">
        <v>2013</v>
      </c>
      <c r="J11" s="42">
        <v>2013</v>
      </c>
      <c r="K11" s="42">
        <v>2013</v>
      </c>
      <c r="L11" s="42">
        <v>2013</v>
      </c>
      <c r="M11" s="42">
        <v>2013</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f t="shared" ref="B13:G13" si="0">SUM(B15:B41)</f>
        <v>23754272.198193587</v>
      </c>
      <c r="C13" s="16">
        <f t="shared" si="0"/>
        <v>23782124.728586394</v>
      </c>
      <c r="D13" s="16">
        <f t="shared" si="0"/>
        <v>24044137.435014021</v>
      </c>
      <c r="E13" s="16">
        <f t="shared" si="0"/>
        <v>24243114.596537132</v>
      </c>
      <c r="F13" s="16">
        <f t="shared" si="0"/>
        <v>25021909.921195749</v>
      </c>
      <c r="G13" s="16">
        <f t="shared" si="0"/>
        <v>25358694.009594452</v>
      </c>
      <c r="H13" s="16">
        <f t="shared" ref="H13:M13" si="1">SUM(H15:H41)</f>
        <v>25673447.629063733</v>
      </c>
      <c r="I13" s="16">
        <f t="shared" si="1"/>
        <v>25536540.780585092</v>
      </c>
      <c r="J13" s="16">
        <f t="shared" si="1"/>
        <v>25237853.921204656</v>
      </c>
      <c r="K13" s="16">
        <f t="shared" si="1"/>
        <v>25260462.328559361</v>
      </c>
      <c r="L13" s="16">
        <f t="shared" si="1"/>
        <v>25599117.402068324</v>
      </c>
      <c r="M13" s="16">
        <f t="shared" si="1"/>
        <v>25609376.855209131</v>
      </c>
    </row>
    <row r="14" spans="1:13" x14ac:dyDescent="0.2">
      <c r="A14" s="12"/>
    </row>
    <row r="15" spans="1:13" x14ac:dyDescent="0.2">
      <c r="A15" s="18" t="s">
        <v>25</v>
      </c>
      <c r="B15" s="16">
        <v>5816.6109999999999</v>
      </c>
      <c r="C15" s="16">
        <v>5844.9234200000001</v>
      </c>
      <c r="D15" s="16">
        <v>2852.3622599999999</v>
      </c>
      <c r="E15" s="16">
        <v>2866.2454700000003</v>
      </c>
      <c r="F15" s="16">
        <v>2880.1973700000003</v>
      </c>
      <c r="G15" s="16">
        <v>2894.2161900000001</v>
      </c>
      <c r="H15" s="16">
        <v>2908.9129600000001</v>
      </c>
      <c r="I15" s="16">
        <v>2923.0709700000002</v>
      </c>
      <c r="J15" s="16">
        <v>0</v>
      </c>
      <c r="K15" s="16">
        <v>0</v>
      </c>
      <c r="L15" s="16">
        <v>0</v>
      </c>
      <c r="M15" s="16">
        <v>0</v>
      </c>
    </row>
    <row r="16" spans="1:13" x14ac:dyDescent="0.2">
      <c r="A16" s="18" t="s">
        <v>26</v>
      </c>
      <c r="B16" s="16">
        <v>1512297.4920199998</v>
      </c>
      <c r="C16" s="16">
        <v>1507654.5326799997</v>
      </c>
      <c r="D16" s="16">
        <v>1501606.9180399999</v>
      </c>
      <c r="E16" s="16">
        <v>1496709.2847600002</v>
      </c>
      <c r="F16" s="16">
        <v>1488639.1023099998</v>
      </c>
      <c r="G16" s="16">
        <v>1487692.2513900001</v>
      </c>
      <c r="H16" s="16">
        <v>1485423.8067600001</v>
      </c>
      <c r="I16" s="16">
        <v>1481121.6919200001</v>
      </c>
      <c r="J16" s="16">
        <v>1486786.9202799997</v>
      </c>
      <c r="K16" s="16">
        <v>1491114.3764000002</v>
      </c>
      <c r="L16" s="16">
        <v>1488102.2697100004</v>
      </c>
      <c r="M16" s="16">
        <v>1485052.35118</v>
      </c>
    </row>
    <row r="17" spans="1:13" x14ac:dyDescent="0.2">
      <c r="A17" s="18" t="s">
        <v>27</v>
      </c>
      <c r="B17" s="16">
        <v>19382.634440000002</v>
      </c>
      <c r="C17" s="16">
        <v>19473.354309999999</v>
      </c>
      <c r="D17" s="16">
        <v>19569.629530000002</v>
      </c>
      <c r="E17" s="16">
        <v>19664.662680000001</v>
      </c>
      <c r="F17" s="16">
        <v>19761.885180000001</v>
      </c>
      <c r="G17" s="16">
        <v>19857.85024</v>
      </c>
      <c r="H17" s="16">
        <v>19960.197370000002</v>
      </c>
      <c r="I17" s="16">
        <v>20058.879519999999</v>
      </c>
      <c r="J17" s="16">
        <v>20157.871329999998</v>
      </c>
      <c r="K17" s="16">
        <v>20276.178760000003</v>
      </c>
      <c r="L17" s="16">
        <v>20378.858820000001</v>
      </c>
      <c r="M17" s="16">
        <v>20489.728579999999</v>
      </c>
    </row>
    <row r="18" spans="1:13" x14ac:dyDescent="0.2">
      <c r="A18" s="18" t="s">
        <v>65</v>
      </c>
      <c r="B18" s="16">
        <v>0</v>
      </c>
      <c r="C18" s="16">
        <v>0</v>
      </c>
      <c r="D18" s="16">
        <v>0</v>
      </c>
      <c r="E18" s="16">
        <v>0</v>
      </c>
      <c r="F18" s="16">
        <v>0</v>
      </c>
      <c r="G18" s="16">
        <v>0</v>
      </c>
      <c r="H18" s="16">
        <v>0</v>
      </c>
      <c r="I18" s="16">
        <v>0</v>
      </c>
      <c r="J18" s="16">
        <v>0</v>
      </c>
      <c r="K18" s="16">
        <v>0</v>
      </c>
      <c r="L18" s="16">
        <v>0</v>
      </c>
      <c r="M18" s="16">
        <v>0</v>
      </c>
    </row>
    <row r="19" spans="1:13" x14ac:dyDescent="0.2">
      <c r="A19" s="18" t="s">
        <v>28</v>
      </c>
      <c r="B19" s="16">
        <v>1112107.1187200004</v>
      </c>
      <c r="C19" s="16">
        <v>1094877.5715599998</v>
      </c>
      <c r="D19" s="16">
        <v>1106074.81608</v>
      </c>
      <c r="E19" s="16">
        <v>1089231.8814800002</v>
      </c>
      <c r="F19" s="16">
        <v>1149228.5156800007</v>
      </c>
      <c r="G19" s="16">
        <v>1182961.1319200003</v>
      </c>
      <c r="H19" s="16">
        <v>1211067.2856400004</v>
      </c>
      <c r="I19" s="16">
        <v>1242259.9781600004</v>
      </c>
      <c r="J19" s="16">
        <v>1155996.00868</v>
      </c>
      <c r="K19" s="16">
        <v>1130296.8013599999</v>
      </c>
      <c r="L19" s="16">
        <v>1180806.0993200005</v>
      </c>
      <c r="M19" s="16">
        <v>1177454.13008</v>
      </c>
    </row>
    <row r="20" spans="1:13" x14ac:dyDescent="0.2">
      <c r="A20" s="18" t="s">
        <v>29</v>
      </c>
      <c r="B20" s="16">
        <v>1392869.0189335828</v>
      </c>
      <c r="C20" s="16">
        <v>1281809.9195263919</v>
      </c>
      <c r="D20" s="16">
        <v>1408236.822634022</v>
      </c>
      <c r="E20" s="16">
        <v>1733633.7815771319</v>
      </c>
      <c r="F20" s="16">
        <v>1914785.7282957444</v>
      </c>
      <c r="G20" s="16">
        <v>1734785.41526445</v>
      </c>
      <c r="H20" s="16">
        <v>1698570.2665237351</v>
      </c>
      <c r="I20" s="16">
        <v>1544352.484855094</v>
      </c>
      <c r="J20" s="16">
        <v>1750441.3377546598</v>
      </c>
      <c r="K20" s="16">
        <v>1970904.9438893653</v>
      </c>
      <c r="L20" s="16">
        <v>1966380.2336483272</v>
      </c>
      <c r="M20" s="16">
        <v>1796273.395279129</v>
      </c>
    </row>
    <row r="21" spans="1:13" x14ac:dyDescent="0.2">
      <c r="A21" s="18" t="s">
        <v>30</v>
      </c>
      <c r="B21" s="16">
        <v>8723049.7781100012</v>
      </c>
      <c r="C21" s="16">
        <v>8830060.9382700007</v>
      </c>
      <c r="D21" s="16">
        <v>8926255.9032300003</v>
      </c>
      <c r="E21" s="16">
        <v>9022944.8202299997</v>
      </c>
      <c r="F21" s="16">
        <v>9081075.604079999</v>
      </c>
      <c r="G21" s="16">
        <v>9228942.3066700008</v>
      </c>
      <c r="H21" s="16">
        <v>9334733.5926099997</v>
      </c>
      <c r="I21" s="16">
        <v>9435767.9945700001</v>
      </c>
      <c r="J21" s="16">
        <v>9664940.2782999985</v>
      </c>
      <c r="K21" s="16">
        <v>9839274.6909100004</v>
      </c>
      <c r="L21" s="16">
        <v>9960583.6209800001</v>
      </c>
      <c r="M21" s="16">
        <v>10114786.11585</v>
      </c>
    </row>
    <row r="22" spans="1:13" x14ac:dyDescent="0.2">
      <c r="A22" s="18" t="s">
        <v>31</v>
      </c>
      <c r="B22" s="16">
        <v>820576.52665999997</v>
      </c>
      <c r="C22" s="16">
        <v>752900.44576000003</v>
      </c>
      <c r="D22" s="16">
        <v>684324.1949</v>
      </c>
      <c r="E22" s="16">
        <v>614737.46036999999</v>
      </c>
      <c r="F22" s="16">
        <v>544741.95377000002</v>
      </c>
      <c r="G22" s="16">
        <v>479782.12063000002</v>
      </c>
      <c r="H22" s="16">
        <v>428945.36236999999</v>
      </c>
      <c r="I22" s="16">
        <v>377866.00513999996</v>
      </c>
      <c r="J22" s="16">
        <v>332128.07201</v>
      </c>
      <c r="K22" s="16">
        <v>285972.49648000003</v>
      </c>
      <c r="L22" s="16">
        <v>246933.43456999998</v>
      </c>
      <c r="M22" s="16">
        <v>212424.49135000003</v>
      </c>
    </row>
    <row r="23" spans="1:13" x14ac:dyDescent="0.2">
      <c r="A23" s="18" t="s">
        <v>32</v>
      </c>
      <c r="B23" s="16">
        <v>346754.88276999997</v>
      </c>
      <c r="C23" s="16">
        <v>348406.15257999999</v>
      </c>
      <c r="D23" s="16">
        <v>350257.76598999999</v>
      </c>
      <c r="E23" s="16">
        <v>352180.31409</v>
      </c>
      <c r="F23" s="16">
        <v>354227.60100999998</v>
      </c>
      <c r="G23" s="16">
        <v>356313.85888999997</v>
      </c>
      <c r="H23" s="16">
        <v>358835.02442000003</v>
      </c>
      <c r="I23" s="16">
        <v>361325.86383999995</v>
      </c>
      <c r="J23" s="16">
        <v>363846.86501999997</v>
      </c>
      <c r="K23" s="16">
        <v>366739.42855000001</v>
      </c>
      <c r="L23" s="16">
        <v>369323.17644999997</v>
      </c>
      <c r="M23" s="16">
        <v>372184.96068999998</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53063.74727</v>
      </c>
      <c r="C26" s="16">
        <v>55174.115079999996</v>
      </c>
      <c r="D26" s="16">
        <v>22350.206850000002</v>
      </c>
      <c r="E26" s="16">
        <v>24772.504710000001</v>
      </c>
      <c r="F26" s="16">
        <v>28757.0314</v>
      </c>
      <c r="G26" s="16">
        <v>32173.883140000002</v>
      </c>
      <c r="H26" s="16">
        <v>35582.232830000001</v>
      </c>
      <c r="I26" s="16">
        <v>39068.439689999999</v>
      </c>
      <c r="J26" s="16">
        <v>0</v>
      </c>
      <c r="K26" s="16">
        <v>0</v>
      </c>
      <c r="L26" s="16">
        <v>0</v>
      </c>
      <c r="M26" s="16">
        <v>0</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8166028.6468099998</v>
      </c>
      <c r="C28" s="16">
        <v>8135089.0063200006</v>
      </c>
      <c r="D28" s="16">
        <v>8314958.6512000002</v>
      </c>
      <c r="E28" s="16">
        <v>8152337.2940599993</v>
      </c>
      <c r="F28" s="16">
        <v>8704774.4598900005</v>
      </c>
      <c r="G28" s="16">
        <v>9067430.0657400005</v>
      </c>
      <c r="H28" s="16">
        <v>9279931.7534400001</v>
      </c>
      <c r="I28" s="16">
        <v>9233646.0905900002</v>
      </c>
      <c r="J28" s="16">
        <v>8705986.3038999997</v>
      </c>
      <c r="K28" s="16">
        <v>8388613.6586499996</v>
      </c>
      <c r="L28" s="16">
        <v>8865058.3328800015</v>
      </c>
      <c r="M28" s="16">
        <v>8953748.6009299997</v>
      </c>
    </row>
    <row r="29" spans="1:13" x14ac:dyDescent="0.2">
      <c r="A29" s="18" t="s">
        <v>66</v>
      </c>
      <c r="B29" s="16">
        <v>60203.582399999999</v>
      </c>
      <c r="C29" s="16">
        <v>62045.665930000003</v>
      </c>
      <c r="D29" s="16">
        <v>65453.017759999995</v>
      </c>
      <c r="E29" s="16">
        <v>36195.597849999998</v>
      </c>
      <c r="F29" s="16">
        <v>40795.73126</v>
      </c>
      <c r="G29" s="16">
        <v>44514.446000000004</v>
      </c>
      <c r="H29" s="16">
        <v>48144.879439999997</v>
      </c>
      <c r="I29" s="16">
        <v>51871.871599999999</v>
      </c>
      <c r="J29" s="16">
        <v>51638.403789999997</v>
      </c>
      <c r="K29" s="16">
        <v>20536.54624</v>
      </c>
      <c r="L29" s="16">
        <v>23863.39661</v>
      </c>
      <c r="M29" s="16">
        <v>26343.598699999999</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1308215.5539000002</v>
      </c>
      <c r="C32" s="16">
        <v>1453823.3246100002</v>
      </c>
      <c r="D32" s="16">
        <v>1433266.2621399998</v>
      </c>
      <c r="E32" s="16">
        <v>1487914.2281199999</v>
      </c>
      <c r="F32" s="16">
        <v>1481270.4269400002</v>
      </c>
      <c r="G32" s="16">
        <v>1509369.4243299998</v>
      </c>
      <c r="H32" s="16">
        <v>1556298.26883</v>
      </c>
      <c r="I32" s="16">
        <v>1532177.03495</v>
      </c>
      <c r="J32" s="16">
        <v>1490762.0255799999</v>
      </c>
      <c r="K32" s="16">
        <v>1530392.2553299998</v>
      </c>
      <c r="L32" s="16">
        <v>1260202.4729300002</v>
      </c>
      <c r="M32" s="16">
        <v>1233160.03624</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0</v>
      </c>
      <c r="C35" s="16">
        <v>0</v>
      </c>
      <c r="D35" s="16">
        <v>0</v>
      </c>
      <c r="E35" s="16">
        <v>0</v>
      </c>
      <c r="F35" s="16">
        <v>0</v>
      </c>
      <c r="G35" s="16">
        <v>0</v>
      </c>
      <c r="H35" s="16">
        <v>0</v>
      </c>
      <c r="I35" s="16">
        <v>0</v>
      </c>
      <c r="J35" s="16">
        <v>0</v>
      </c>
      <c r="K35" s="16">
        <v>0</v>
      </c>
      <c r="L35" s="16">
        <v>0</v>
      </c>
      <c r="M35" s="16">
        <v>0</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233906.60516000004</v>
      </c>
      <c r="C37" s="16">
        <v>234964.77854000003</v>
      </c>
      <c r="D37" s="16">
        <v>208930.88440000001</v>
      </c>
      <c r="E37" s="16">
        <v>209926.52114</v>
      </c>
      <c r="F37" s="16">
        <v>210971.68401</v>
      </c>
      <c r="G37" s="16">
        <v>211977.03919000001</v>
      </c>
      <c r="H37" s="16">
        <v>213046.04586999997</v>
      </c>
      <c r="I37" s="16">
        <v>214101.37478000001</v>
      </c>
      <c r="J37" s="16">
        <v>215169.83455999999</v>
      </c>
      <c r="K37" s="16">
        <v>216340.95199</v>
      </c>
      <c r="L37" s="16">
        <v>217485.50615000003</v>
      </c>
      <c r="M37" s="16">
        <v>217459.44633000001</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0</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c r="B42" s="16">
        <v>0</v>
      </c>
      <c r="C42" s="16">
        <v>0</v>
      </c>
      <c r="D42" s="16">
        <v>0</v>
      </c>
      <c r="E42" s="16">
        <v>0</v>
      </c>
      <c r="F42" s="16">
        <v>0</v>
      </c>
      <c r="G42" s="16">
        <v>0</v>
      </c>
      <c r="H42" s="16">
        <v>0</v>
      </c>
      <c r="I42" s="16">
        <v>0</v>
      </c>
      <c r="J42" s="16">
        <v>0</v>
      </c>
      <c r="K42" s="16">
        <v>0</v>
      </c>
      <c r="L42" s="16">
        <v>0</v>
      </c>
      <c r="M42" s="16">
        <v>0</v>
      </c>
    </row>
    <row r="43" spans="1:13" x14ac:dyDescent="0.2">
      <c r="A43" s="18" t="s">
        <v>52</v>
      </c>
      <c r="B43" s="16">
        <f t="shared" ref="B43:G43" si="2">SUM(B45:B53)</f>
        <v>2722296850.94593</v>
      </c>
      <c r="C43" s="16">
        <f t="shared" si="2"/>
        <v>2749191931.9985199</v>
      </c>
      <c r="D43" s="16">
        <f t="shared" si="2"/>
        <v>2760970473.4923801</v>
      </c>
      <c r="E43" s="16">
        <f t="shared" si="2"/>
        <v>2766549074.1693201</v>
      </c>
      <c r="F43" s="16">
        <f t="shared" si="2"/>
        <v>2752509225.4758401</v>
      </c>
      <c r="G43" s="16">
        <f t="shared" si="2"/>
        <v>2805632426.4775</v>
      </c>
      <c r="H43" s="16">
        <f t="shared" ref="H43:M43" si="3">SUM(H45:H53)</f>
        <v>2765816982.2026205</v>
      </c>
      <c r="I43" s="16">
        <f t="shared" si="3"/>
        <v>2797026445.7751703</v>
      </c>
      <c r="J43" s="16">
        <f t="shared" si="3"/>
        <v>2820675610.4555998</v>
      </c>
      <c r="K43" s="16">
        <f t="shared" si="3"/>
        <v>2859356223.16818</v>
      </c>
      <c r="L43" s="16">
        <f t="shared" si="3"/>
        <v>2910088996.2598696</v>
      </c>
      <c r="M43" s="16">
        <f t="shared" si="3"/>
        <v>2975134146.3526802</v>
      </c>
    </row>
    <row r="44" spans="1:13" x14ac:dyDescent="0.2">
      <c r="A44" s="12"/>
    </row>
    <row r="45" spans="1:13" x14ac:dyDescent="0.2">
      <c r="A45" s="18" t="s">
        <v>53</v>
      </c>
      <c r="B45" s="16">
        <v>315.32006999999999</v>
      </c>
      <c r="C45" s="16">
        <v>315.32006999999999</v>
      </c>
      <c r="D45" s="16">
        <v>315.32006999999999</v>
      </c>
      <c r="E45" s="16">
        <v>315.32006999999999</v>
      </c>
      <c r="F45" s="16">
        <v>315.32006999999999</v>
      </c>
      <c r="G45" s="16">
        <v>315.32084999999995</v>
      </c>
      <c r="H45" s="16">
        <v>315.34178000000003</v>
      </c>
      <c r="I45" s="16">
        <v>315.38701000000003</v>
      </c>
      <c r="J45" s="16">
        <v>315.50023999999996</v>
      </c>
      <c r="K45" s="16">
        <v>315.60856000000001</v>
      </c>
      <c r="L45" s="16">
        <v>315.78884000000005</v>
      </c>
      <c r="M45" s="16">
        <v>315.92498999999998</v>
      </c>
    </row>
    <row r="46" spans="1:13" x14ac:dyDescent="0.2">
      <c r="A46" s="18" t="s">
        <v>1</v>
      </c>
      <c r="B46" s="16">
        <v>617914160.61126006</v>
      </c>
      <c r="C46" s="16">
        <v>626377620.56547999</v>
      </c>
      <c r="D46" s="16">
        <v>559580961.44988</v>
      </c>
      <c r="E46" s="16">
        <v>568092412.05503988</v>
      </c>
      <c r="F46" s="16">
        <v>577155366.48708999</v>
      </c>
      <c r="G46" s="16">
        <v>565848644.15246999</v>
      </c>
      <c r="H46" s="16">
        <v>579923572.73058009</v>
      </c>
      <c r="I46" s="16">
        <v>593839828.07986999</v>
      </c>
      <c r="J46" s="16">
        <v>551106065.63782012</v>
      </c>
      <c r="K46" s="16">
        <v>557386655.45929992</v>
      </c>
      <c r="L46" s="16">
        <v>569333191.07412004</v>
      </c>
      <c r="M46" s="16">
        <v>569553426.81790006</v>
      </c>
    </row>
    <row r="47" spans="1:13" x14ac:dyDescent="0.2">
      <c r="A47" s="18" t="s">
        <v>0</v>
      </c>
      <c r="B47" s="16">
        <v>777970722.41597998</v>
      </c>
      <c r="C47" s="16">
        <v>792642338.43990004</v>
      </c>
      <c r="D47" s="16">
        <v>850104364.71349001</v>
      </c>
      <c r="E47" s="16">
        <v>827646608.88820994</v>
      </c>
      <c r="F47" s="16">
        <v>856758655.56895995</v>
      </c>
      <c r="G47" s="16">
        <v>901492447.34088016</v>
      </c>
      <c r="H47" s="16">
        <v>843736768.90280008</v>
      </c>
      <c r="I47" s="16">
        <v>863234630.43448997</v>
      </c>
      <c r="J47" s="16">
        <v>900199344.23265994</v>
      </c>
      <c r="K47" s="16">
        <v>912873562.65453005</v>
      </c>
      <c r="L47" s="16">
        <v>937775026.63486004</v>
      </c>
      <c r="M47" s="16">
        <v>970072147.94274998</v>
      </c>
    </row>
    <row r="48" spans="1:13" x14ac:dyDescent="0.2">
      <c r="A48" s="18" t="s">
        <v>39</v>
      </c>
      <c r="B48" s="16">
        <v>956837708.51902997</v>
      </c>
      <c r="C48" s="16">
        <v>952375756.05563998</v>
      </c>
      <c r="D48" s="16">
        <v>963477435.91446996</v>
      </c>
      <c r="E48" s="16">
        <v>976448854.49923003</v>
      </c>
      <c r="F48" s="16">
        <v>917307930.02828002</v>
      </c>
      <c r="G48" s="16">
        <v>927863288.4345901</v>
      </c>
      <c r="H48" s="16">
        <v>938950889.52269006</v>
      </c>
      <c r="I48" s="16">
        <v>930786387.5898</v>
      </c>
      <c r="J48" s="16">
        <v>950815723.40662003</v>
      </c>
      <c r="K48" s="16">
        <v>958482505.35496008</v>
      </c>
      <c r="L48" s="16">
        <v>961828514.9346199</v>
      </c>
      <c r="M48" s="16">
        <v>985722911.92448997</v>
      </c>
    </row>
    <row r="49" spans="1:13" x14ac:dyDescent="0.2">
      <c r="A49" s="18" t="s">
        <v>54</v>
      </c>
      <c r="B49" s="16">
        <v>65672159.495690003</v>
      </c>
      <c r="C49" s="16">
        <v>66375546.942379996</v>
      </c>
      <c r="D49" s="16">
        <v>67032060.389980003</v>
      </c>
      <c r="E49" s="16">
        <v>67015914.235339999</v>
      </c>
      <c r="F49" s="16">
        <v>67544207.538030013</v>
      </c>
      <c r="G49" s="16">
        <v>68436983.24436</v>
      </c>
      <c r="H49" s="16">
        <v>66513181.926760003</v>
      </c>
      <c r="I49" s="16">
        <v>67131181.143749997</v>
      </c>
      <c r="J49" s="16">
        <v>68669241.339170009</v>
      </c>
      <c r="K49" s="16">
        <v>69170152.989010006</v>
      </c>
      <c r="L49" s="16">
        <v>69913350.405750021</v>
      </c>
      <c r="M49" s="16">
        <v>70718406.742459998</v>
      </c>
    </row>
    <row r="50" spans="1:13" x14ac:dyDescent="0.2">
      <c r="A50" s="18" t="s">
        <v>55</v>
      </c>
      <c r="B50" s="16">
        <v>0</v>
      </c>
      <c r="C50" s="16">
        <v>0</v>
      </c>
      <c r="D50" s="16">
        <v>0</v>
      </c>
      <c r="E50" s="16">
        <v>0</v>
      </c>
      <c r="F50" s="16">
        <v>0</v>
      </c>
      <c r="G50" s="16">
        <v>0</v>
      </c>
      <c r="H50" s="16">
        <v>0</v>
      </c>
      <c r="I50" s="16">
        <v>0</v>
      </c>
      <c r="J50" s="16">
        <v>0</v>
      </c>
      <c r="K50" s="16">
        <v>0</v>
      </c>
      <c r="L50" s="16">
        <v>0</v>
      </c>
      <c r="M50" s="16">
        <v>0</v>
      </c>
    </row>
    <row r="51" spans="1:13"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303901784.58390003</v>
      </c>
      <c r="C52" s="16">
        <v>311420354.6750499</v>
      </c>
      <c r="D52" s="16">
        <v>320775335.70449001</v>
      </c>
      <c r="E52" s="16">
        <v>327344969.17142999</v>
      </c>
      <c r="F52" s="16">
        <v>333742750.53340995</v>
      </c>
      <c r="G52" s="16">
        <v>341990747.98434997</v>
      </c>
      <c r="H52" s="16">
        <v>336692253.77801001</v>
      </c>
      <c r="I52" s="16">
        <v>342034103.14025003</v>
      </c>
      <c r="J52" s="16">
        <v>349884920.33908999</v>
      </c>
      <c r="K52" s="16">
        <v>361443031.10181999</v>
      </c>
      <c r="L52" s="16">
        <v>371238597.42168003</v>
      </c>
      <c r="M52" s="16">
        <v>379066937.00008994</v>
      </c>
    </row>
    <row r="53" spans="1:13"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f t="shared" ref="B55:G55" si="4">B43+B13</f>
        <v>2746051123.1441236</v>
      </c>
      <c r="C55" s="105">
        <f t="shared" si="4"/>
        <v>2772974056.7271061</v>
      </c>
      <c r="D55" s="105">
        <f t="shared" si="4"/>
        <v>2785014610.9273944</v>
      </c>
      <c r="E55" s="105">
        <f t="shared" si="4"/>
        <v>2790792188.7658572</v>
      </c>
      <c r="F55" s="105">
        <f t="shared" si="4"/>
        <v>2777531135.3970361</v>
      </c>
      <c r="G55" s="105">
        <f t="shared" si="4"/>
        <v>2830991120.4870944</v>
      </c>
      <c r="H55" s="105">
        <f t="shared" ref="H55:M55" si="5">H43+H13</f>
        <v>2791490429.8316841</v>
      </c>
      <c r="I55" s="105">
        <f t="shared" si="5"/>
        <v>2822562986.5557556</v>
      </c>
      <c r="J55" s="105">
        <f t="shared" si="5"/>
        <v>2845913464.3768044</v>
      </c>
      <c r="K55" s="105">
        <f t="shared" si="5"/>
        <v>2884616685.4967394</v>
      </c>
      <c r="L55" s="105">
        <f t="shared" si="5"/>
        <v>2935688113.6619377</v>
      </c>
      <c r="M55" s="105">
        <f t="shared" si="5"/>
        <v>3000743523.2078896</v>
      </c>
    </row>
    <row r="56" spans="1:13" ht="12" thickBot="1" x14ac:dyDescent="0.25">
      <c r="A56" s="96" t="s">
        <v>63</v>
      </c>
      <c r="B56" s="106">
        <f t="shared" ref="B56:H56" si="6">B106/B55</f>
        <v>0.67571991049806701</v>
      </c>
      <c r="C56" s="106">
        <f t="shared" si="6"/>
        <v>0.67823027767782362</v>
      </c>
      <c r="D56" s="106">
        <f t="shared" si="6"/>
        <v>0.67087733184859899</v>
      </c>
      <c r="E56" s="106">
        <f t="shared" si="6"/>
        <v>0.66932074517964169</v>
      </c>
      <c r="F56" s="106">
        <f t="shared" si="6"/>
        <v>0.66898746898047767</v>
      </c>
      <c r="G56" s="106">
        <f t="shared" si="6"/>
        <v>0.67602243508597015</v>
      </c>
      <c r="H56" s="106">
        <f t="shared" si="6"/>
        <v>0.6736506472476641</v>
      </c>
      <c r="I56" s="106">
        <f>I106/I55</f>
        <v>0.67700434721558644</v>
      </c>
      <c r="J56" s="106">
        <f>J106/J55</f>
        <v>0.67345351579135881</v>
      </c>
      <c r="K56" s="106">
        <f>K106/K55</f>
        <v>0.67568499798580717</v>
      </c>
      <c r="L56" s="106">
        <f>L106/L55</f>
        <v>0.67710097001648684</v>
      </c>
      <c r="M56" s="106">
        <f>M106/M55</f>
        <v>0.68119709029863174</v>
      </c>
    </row>
    <row r="57" spans="1:13" ht="12" thickBot="1" x14ac:dyDescent="0.25">
      <c r="A57" s="98" t="s">
        <v>64</v>
      </c>
      <c r="B57" s="107">
        <f t="shared" ref="B57:G57" si="7">B156/B55</f>
        <v>0.32428008950193299</v>
      </c>
      <c r="C57" s="107">
        <f t="shared" si="7"/>
        <v>0.32176972232217638</v>
      </c>
      <c r="D57" s="107">
        <f t="shared" si="7"/>
        <v>0.32912266815140107</v>
      </c>
      <c r="E57" s="107">
        <f t="shared" si="7"/>
        <v>0.3306792548203582</v>
      </c>
      <c r="F57" s="107">
        <f t="shared" si="7"/>
        <v>0.33101253101952216</v>
      </c>
      <c r="G57" s="107">
        <f t="shared" si="7"/>
        <v>0.32397756491403001</v>
      </c>
      <c r="H57" s="107">
        <f t="shared" ref="H57:M57" si="8">H156/H55</f>
        <v>0.3263493527523359</v>
      </c>
      <c r="I57" s="107">
        <f t="shared" si="8"/>
        <v>0.32299565278441345</v>
      </c>
      <c r="J57" s="107">
        <f t="shared" si="8"/>
        <v>0.32654648420864141</v>
      </c>
      <c r="K57" s="107">
        <f t="shared" si="8"/>
        <v>0.32431500201419305</v>
      </c>
      <c r="L57" s="107">
        <f t="shared" si="8"/>
        <v>0.32289902998351339</v>
      </c>
      <c r="M57" s="107">
        <f t="shared" si="8"/>
        <v>0.3188029097013681</v>
      </c>
    </row>
    <row r="58" spans="1:13" ht="12" thickTop="1" x14ac:dyDescent="0.2">
      <c r="A58" s="123"/>
      <c r="B58" s="17"/>
      <c r="C58" s="17"/>
      <c r="D58" s="17"/>
      <c r="E58" s="17"/>
      <c r="F58" s="17"/>
      <c r="G58" s="17"/>
      <c r="H58" s="17"/>
      <c r="I58" s="17"/>
      <c r="J58" s="17"/>
      <c r="K58" s="17"/>
      <c r="L58" s="17"/>
      <c r="M58" s="17"/>
    </row>
    <row r="61" spans="1:13" ht="13.5" thickBot="1" x14ac:dyDescent="0.25">
      <c r="A61" s="125" t="s">
        <v>3</v>
      </c>
      <c r="B61" s="17"/>
      <c r="C61" s="17"/>
      <c r="D61" s="17"/>
      <c r="E61" s="17"/>
      <c r="F61" s="17"/>
      <c r="G61" s="17"/>
      <c r="H61" s="17"/>
      <c r="I61" s="17"/>
      <c r="J61" s="17"/>
      <c r="K61" s="17"/>
      <c r="L61" s="17"/>
      <c r="M61" s="17"/>
    </row>
    <row r="62" spans="1:13" ht="12" thickTop="1" x14ac:dyDescent="0.2">
      <c r="A62" s="43" t="s">
        <v>22</v>
      </c>
      <c r="B62" s="55">
        <f t="shared" ref="B62:D63" si="9">B11</f>
        <v>2013</v>
      </c>
      <c r="C62" s="55">
        <f t="shared" si="9"/>
        <v>2013</v>
      </c>
      <c r="D62" s="55">
        <f t="shared" si="9"/>
        <v>2013</v>
      </c>
      <c r="E62" s="55">
        <f t="shared" ref="E62:G63" si="10">E11</f>
        <v>2013</v>
      </c>
      <c r="F62" s="55">
        <f t="shared" si="10"/>
        <v>2013</v>
      </c>
      <c r="G62" s="55">
        <f t="shared" si="10"/>
        <v>2013</v>
      </c>
      <c r="H62" s="55">
        <f t="shared" ref="H62:J63" si="11">H11</f>
        <v>2013</v>
      </c>
      <c r="I62" s="55">
        <f t="shared" si="11"/>
        <v>2013</v>
      </c>
      <c r="J62" s="55">
        <f t="shared" si="11"/>
        <v>2013</v>
      </c>
      <c r="K62" s="55">
        <f t="shared" ref="K62:M63" si="12">K11</f>
        <v>2013</v>
      </c>
      <c r="L62" s="55">
        <f t="shared" si="12"/>
        <v>2013</v>
      </c>
      <c r="M62" s="55">
        <f t="shared" si="12"/>
        <v>2013</v>
      </c>
    </row>
    <row r="63" spans="1:13" ht="12" thickBot="1" x14ac:dyDescent="0.25">
      <c r="A63" s="114" t="s">
        <v>23</v>
      </c>
      <c r="B63" s="122" t="str">
        <f t="shared" si="9"/>
        <v>JANEIRO</v>
      </c>
      <c r="C63" s="122" t="str">
        <f t="shared" si="9"/>
        <v>FEVEREIRO</v>
      </c>
      <c r="D63" s="122" t="str">
        <f t="shared" si="9"/>
        <v>MARÇO</v>
      </c>
      <c r="E63" s="122" t="str">
        <f t="shared" si="10"/>
        <v>ABRIL</v>
      </c>
      <c r="F63" s="122" t="str">
        <f t="shared" si="10"/>
        <v>MAIO</v>
      </c>
      <c r="G63" s="122" t="str">
        <f t="shared" si="10"/>
        <v>JUNHO</v>
      </c>
      <c r="H63" s="122" t="str">
        <f t="shared" si="11"/>
        <v>JULHO</v>
      </c>
      <c r="I63" s="122" t="str">
        <f t="shared" si="11"/>
        <v>AGOSTO</v>
      </c>
      <c r="J63" s="122" t="str">
        <f t="shared" si="11"/>
        <v>SETEMBRO</v>
      </c>
      <c r="K63" s="122" t="str">
        <f t="shared" si="12"/>
        <v>OUTUBRO</v>
      </c>
      <c r="L63" s="122" t="str">
        <f t="shared" si="12"/>
        <v>NOVEMBRO</v>
      </c>
      <c r="M63" s="122" t="str">
        <f t="shared" si="12"/>
        <v>DEZEMBRO</v>
      </c>
    </row>
    <row r="64" spans="1:13" ht="12" thickTop="1" x14ac:dyDescent="0.2">
      <c r="A64" s="38" t="s">
        <v>24</v>
      </c>
      <c r="B64" s="16">
        <f t="shared" ref="B64:G64" si="13">SUM(B66:B92)</f>
        <v>23754045.275733586</v>
      </c>
      <c r="C64" s="16">
        <f t="shared" si="13"/>
        <v>23781896.792786393</v>
      </c>
      <c r="D64" s="16">
        <f t="shared" si="13"/>
        <v>24043908.334374022</v>
      </c>
      <c r="E64" s="16">
        <f t="shared" si="13"/>
        <v>24242884.402697131</v>
      </c>
      <c r="F64" s="16">
        <f t="shared" si="13"/>
        <v>25021678.581465751</v>
      </c>
      <c r="G64" s="16">
        <f t="shared" si="13"/>
        <v>25358461.565994449</v>
      </c>
      <c r="H64" s="16">
        <f t="shared" ref="H64:M64" si="14">SUM(H66:H92)</f>
        <v>25673214.000023734</v>
      </c>
      <c r="I64" s="16">
        <f t="shared" si="14"/>
        <v>25536305.997435093</v>
      </c>
      <c r="J64" s="16">
        <f t="shared" si="14"/>
        <v>25237617.974864658</v>
      </c>
      <c r="K64" s="16">
        <f t="shared" si="14"/>
        <v>25260225.071229361</v>
      </c>
      <c r="L64" s="16">
        <f t="shared" si="14"/>
        <v>25598878.912988324</v>
      </c>
      <c r="M64" s="16">
        <f t="shared" si="14"/>
        <v>25609137.052129131</v>
      </c>
    </row>
    <row r="65" spans="1:13" x14ac:dyDescent="0.2">
      <c r="A65" s="12"/>
    </row>
    <row r="66" spans="1:13" x14ac:dyDescent="0.2">
      <c r="A66" s="18" t="s">
        <v>25</v>
      </c>
      <c r="B66" s="16">
        <v>5816.6109999999999</v>
      </c>
      <c r="C66" s="16">
        <v>5844.9234200000001</v>
      </c>
      <c r="D66" s="16">
        <v>2852.3622599999999</v>
      </c>
      <c r="E66" s="16">
        <v>2866.2454700000003</v>
      </c>
      <c r="F66" s="16">
        <v>2880.1973700000003</v>
      </c>
      <c r="G66" s="16">
        <v>2894.2161900000001</v>
      </c>
      <c r="H66" s="16">
        <v>2908.9129600000001</v>
      </c>
      <c r="I66" s="16">
        <v>2923.0709700000002</v>
      </c>
      <c r="J66" s="16">
        <v>0</v>
      </c>
      <c r="K66" s="16">
        <v>0</v>
      </c>
      <c r="L66" s="16">
        <v>0</v>
      </c>
      <c r="M66" s="16">
        <v>0</v>
      </c>
    </row>
    <row r="67" spans="1:13" x14ac:dyDescent="0.2">
      <c r="A67" s="18" t="s">
        <v>26</v>
      </c>
      <c r="B67" s="16">
        <v>1512297.4920199998</v>
      </c>
      <c r="C67" s="16">
        <v>1507654.5326799997</v>
      </c>
      <c r="D67" s="16">
        <v>1501606.9180399999</v>
      </c>
      <c r="E67" s="16">
        <v>1496709.2847600002</v>
      </c>
      <c r="F67" s="16">
        <v>1488639.1023099998</v>
      </c>
      <c r="G67" s="16">
        <v>1487692.2513900001</v>
      </c>
      <c r="H67" s="16">
        <v>1485423.8067600001</v>
      </c>
      <c r="I67" s="16">
        <v>1481121.6919200001</v>
      </c>
      <c r="J67" s="16">
        <v>1486786.9202799997</v>
      </c>
      <c r="K67" s="16">
        <v>1491114.3764000002</v>
      </c>
      <c r="L67" s="16">
        <v>1488102.2697100004</v>
      </c>
      <c r="M67" s="16">
        <v>1485052.35118</v>
      </c>
    </row>
    <row r="68" spans="1:13" x14ac:dyDescent="0.2">
      <c r="A68" s="18" t="s">
        <v>27</v>
      </c>
      <c r="B68" s="16">
        <v>19382.634440000002</v>
      </c>
      <c r="C68" s="16">
        <v>19473.354309999999</v>
      </c>
      <c r="D68" s="16">
        <v>19569.629530000002</v>
      </c>
      <c r="E68" s="16">
        <v>19664.662680000001</v>
      </c>
      <c r="F68" s="16">
        <v>19761.885180000001</v>
      </c>
      <c r="G68" s="16">
        <v>19857.85024</v>
      </c>
      <c r="H68" s="16">
        <v>19960.197370000002</v>
      </c>
      <c r="I68" s="16">
        <v>20058.879519999999</v>
      </c>
      <c r="J68" s="16">
        <v>20157.871329999998</v>
      </c>
      <c r="K68" s="16">
        <v>20276.178760000003</v>
      </c>
      <c r="L68" s="16">
        <v>20378.858820000001</v>
      </c>
      <c r="M68" s="16">
        <v>20489.728579999999</v>
      </c>
    </row>
    <row r="69" spans="1:13" x14ac:dyDescent="0.2">
      <c r="A69" s="18" t="s">
        <v>65</v>
      </c>
      <c r="B69" s="16">
        <v>0</v>
      </c>
      <c r="C69" s="16">
        <v>0</v>
      </c>
      <c r="D69" s="16">
        <v>0</v>
      </c>
      <c r="E69" s="16">
        <v>0</v>
      </c>
      <c r="F69" s="16">
        <v>0</v>
      </c>
      <c r="G69" s="16">
        <v>0</v>
      </c>
      <c r="H69" s="16">
        <v>0</v>
      </c>
      <c r="I69" s="16">
        <v>0</v>
      </c>
      <c r="J69" s="16">
        <v>0</v>
      </c>
      <c r="K69" s="16">
        <v>0</v>
      </c>
      <c r="L69" s="16">
        <v>0</v>
      </c>
      <c r="M69" s="16">
        <v>0</v>
      </c>
    </row>
    <row r="70" spans="1:13" x14ac:dyDescent="0.2">
      <c r="A70" s="18" t="s">
        <v>28</v>
      </c>
      <c r="B70" s="16">
        <v>1112107.1187200004</v>
      </c>
      <c r="C70" s="16">
        <v>1094877.5715599998</v>
      </c>
      <c r="D70" s="16">
        <v>1106074.81608</v>
      </c>
      <c r="E70" s="16">
        <v>1089231.8814800002</v>
      </c>
      <c r="F70" s="16">
        <v>1149228.5156800007</v>
      </c>
      <c r="G70" s="16">
        <v>1182961.1319200003</v>
      </c>
      <c r="H70" s="16">
        <v>1211067.2856400004</v>
      </c>
      <c r="I70" s="16">
        <v>1242259.9781600004</v>
      </c>
      <c r="J70" s="16">
        <v>1155996.00868</v>
      </c>
      <c r="K70" s="16">
        <v>1130296.8013599999</v>
      </c>
      <c r="L70" s="16">
        <v>1180806.0993200005</v>
      </c>
      <c r="M70" s="16">
        <v>1177454.13008</v>
      </c>
    </row>
    <row r="71" spans="1:13" x14ac:dyDescent="0.2">
      <c r="A71" s="18" t="s">
        <v>29</v>
      </c>
      <c r="B71" s="16">
        <v>1392869.0189335828</v>
      </c>
      <c r="C71" s="16">
        <v>1281809.9195263919</v>
      </c>
      <c r="D71" s="16">
        <v>1408236.822634022</v>
      </c>
      <c r="E71" s="16">
        <v>1733633.7815771319</v>
      </c>
      <c r="F71" s="16">
        <v>1914785.7282957444</v>
      </c>
      <c r="G71" s="16">
        <v>1734785.41526445</v>
      </c>
      <c r="H71" s="16">
        <v>1698570.2665237351</v>
      </c>
      <c r="I71" s="16">
        <v>1544352.484855094</v>
      </c>
      <c r="J71" s="16">
        <v>1750441.3377546598</v>
      </c>
      <c r="K71" s="16">
        <v>1970904.9438893653</v>
      </c>
      <c r="L71" s="16">
        <v>1966380.2336483272</v>
      </c>
      <c r="M71" s="16">
        <v>1796273.395279129</v>
      </c>
    </row>
    <row r="72" spans="1:13" x14ac:dyDescent="0.2">
      <c r="A72" s="18" t="s">
        <v>30</v>
      </c>
      <c r="B72" s="16">
        <v>8723049.7781100012</v>
      </c>
      <c r="C72" s="16">
        <v>8830060.9382700007</v>
      </c>
      <c r="D72" s="16">
        <v>8926255.9032300003</v>
      </c>
      <c r="E72" s="16">
        <v>9022944.8202299997</v>
      </c>
      <c r="F72" s="16">
        <v>9081075.604079999</v>
      </c>
      <c r="G72" s="16">
        <v>9228942.3066700008</v>
      </c>
      <c r="H72" s="16">
        <v>9334733.5926099997</v>
      </c>
      <c r="I72" s="16">
        <v>9435767.9945700001</v>
      </c>
      <c r="J72" s="16">
        <v>9664940.2782999985</v>
      </c>
      <c r="K72" s="16">
        <v>9839274.6909100004</v>
      </c>
      <c r="L72" s="16">
        <v>9960583.6209800001</v>
      </c>
      <c r="M72" s="16">
        <v>10114786.11585</v>
      </c>
    </row>
    <row r="73" spans="1:13" x14ac:dyDescent="0.2">
      <c r="A73" s="18" t="s">
        <v>31</v>
      </c>
      <c r="B73" s="16">
        <v>820576.52665999997</v>
      </c>
      <c r="C73" s="16">
        <v>752900.44576000003</v>
      </c>
      <c r="D73" s="16">
        <v>684324.1949</v>
      </c>
      <c r="E73" s="16">
        <v>614737.46036999999</v>
      </c>
      <c r="F73" s="16">
        <v>544741.95377000002</v>
      </c>
      <c r="G73" s="16">
        <v>479782.12063000002</v>
      </c>
      <c r="H73" s="16">
        <v>428945.36236999999</v>
      </c>
      <c r="I73" s="16">
        <v>377866.00513999996</v>
      </c>
      <c r="J73" s="16">
        <v>332128.07201</v>
      </c>
      <c r="K73" s="16">
        <v>285972.49648000003</v>
      </c>
      <c r="L73" s="16">
        <v>246933.43456999998</v>
      </c>
      <c r="M73" s="16">
        <v>212424.49135000003</v>
      </c>
    </row>
    <row r="74" spans="1:13" x14ac:dyDescent="0.2">
      <c r="A74" s="18" t="s">
        <v>32</v>
      </c>
      <c r="B74" s="16">
        <v>346754.88276999997</v>
      </c>
      <c r="C74" s="16">
        <v>348406.15257999999</v>
      </c>
      <c r="D74" s="16">
        <v>350257.76598999999</v>
      </c>
      <c r="E74" s="16">
        <v>352180.31409</v>
      </c>
      <c r="F74" s="16">
        <v>354227.60100999998</v>
      </c>
      <c r="G74" s="16">
        <v>356313.85888999997</v>
      </c>
      <c r="H74" s="16">
        <v>358835.02442000003</v>
      </c>
      <c r="I74" s="16">
        <v>361325.86383999995</v>
      </c>
      <c r="J74" s="16">
        <v>363846.86501999997</v>
      </c>
      <c r="K74" s="16">
        <v>366739.42855000001</v>
      </c>
      <c r="L74" s="16">
        <v>369323.17644999997</v>
      </c>
      <c r="M74" s="16">
        <v>372184.96068999998</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53063.74727</v>
      </c>
      <c r="C77" s="16">
        <v>55174.115079999996</v>
      </c>
      <c r="D77" s="16">
        <v>22350.206850000002</v>
      </c>
      <c r="E77" s="16">
        <v>24772.504710000001</v>
      </c>
      <c r="F77" s="16">
        <v>28757.0314</v>
      </c>
      <c r="G77" s="16">
        <v>32173.883140000002</v>
      </c>
      <c r="H77" s="16">
        <v>35582.232830000001</v>
      </c>
      <c r="I77" s="16">
        <v>39068.439689999999</v>
      </c>
      <c r="J77" s="16">
        <v>0</v>
      </c>
      <c r="K77" s="16">
        <v>0</v>
      </c>
      <c r="L77" s="16">
        <v>0</v>
      </c>
      <c r="M77" s="16">
        <v>0</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8166028.6468099998</v>
      </c>
      <c r="C79" s="16">
        <v>8135089.0063200006</v>
      </c>
      <c r="D79" s="16">
        <v>8314958.6512000002</v>
      </c>
      <c r="E79" s="16">
        <v>8152337.2940599993</v>
      </c>
      <c r="F79" s="16">
        <v>8704774.4598900005</v>
      </c>
      <c r="G79" s="16">
        <v>9067430.0657400005</v>
      </c>
      <c r="H79" s="16">
        <v>9279931.7534400001</v>
      </c>
      <c r="I79" s="16">
        <v>9233646.0905900002</v>
      </c>
      <c r="J79" s="16">
        <v>8705986.3038999997</v>
      </c>
      <c r="K79" s="16">
        <v>8388613.6586499996</v>
      </c>
      <c r="L79" s="16">
        <v>8865058.3328800015</v>
      </c>
      <c r="M79" s="16">
        <v>8953748.6009299997</v>
      </c>
    </row>
    <row r="80" spans="1:13" x14ac:dyDescent="0.2">
      <c r="A80" s="18" t="s">
        <v>66</v>
      </c>
      <c r="B80" s="16">
        <v>60203.582399999999</v>
      </c>
      <c r="C80" s="16">
        <v>62045.665930000003</v>
      </c>
      <c r="D80" s="16">
        <v>65453.017759999995</v>
      </c>
      <c r="E80" s="16">
        <v>36195.597849999998</v>
      </c>
      <c r="F80" s="16">
        <v>40795.73126</v>
      </c>
      <c r="G80" s="16">
        <v>44514.446000000004</v>
      </c>
      <c r="H80" s="16">
        <v>48144.879439999997</v>
      </c>
      <c r="I80" s="16">
        <v>51871.871599999999</v>
      </c>
      <c r="J80" s="16">
        <v>51638.403789999997</v>
      </c>
      <c r="K80" s="16">
        <v>20536.54624</v>
      </c>
      <c r="L80" s="16">
        <v>23863.39661</v>
      </c>
      <c r="M80" s="16">
        <v>26343.598699999999</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1308215.5539000002</v>
      </c>
      <c r="C83" s="16">
        <v>1453823.3246100002</v>
      </c>
      <c r="D83" s="16">
        <v>1433266.2621399998</v>
      </c>
      <c r="E83" s="16">
        <v>1487914.2281199999</v>
      </c>
      <c r="F83" s="16">
        <v>1481270.4269400002</v>
      </c>
      <c r="G83" s="16">
        <v>1509369.4243299998</v>
      </c>
      <c r="H83" s="16">
        <v>1556298.26883</v>
      </c>
      <c r="I83" s="16">
        <v>1532177.03495</v>
      </c>
      <c r="J83" s="16">
        <v>1490762.0255799999</v>
      </c>
      <c r="K83" s="16">
        <v>1530392.2553299998</v>
      </c>
      <c r="L83" s="16">
        <v>1260202.4729300002</v>
      </c>
      <c r="M83" s="16">
        <v>1233160.03624</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0</v>
      </c>
      <c r="C86" s="16">
        <v>0</v>
      </c>
      <c r="D86" s="16">
        <v>0</v>
      </c>
      <c r="E86" s="16">
        <v>0</v>
      </c>
      <c r="F86" s="16">
        <v>0</v>
      </c>
      <c r="G86" s="16">
        <v>0</v>
      </c>
      <c r="H86" s="16">
        <v>0</v>
      </c>
      <c r="I86" s="16">
        <v>0</v>
      </c>
      <c r="J86" s="16">
        <v>0</v>
      </c>
      <c r="K86" s="16">
        <v>0</v>
      </c>
      <c r="L86" s="16">
        <v>0</v>
      </c>
      <c r="M86" s="16">
        <v>0</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233679.6827</v>
      </c>
      <c r="C88" s="16">
        <v>234736.84274000002</v>
      </c>
      <c r="D88" s="16">
        <v>208701.78376000002</v>
      </c>
      <c r="E88" s="16">
        <v>209696.32729999998</v>
      </c>
      <c r="F88" s="16">
        <v>210740.34427999999</v>
      </c>
      <c r="G88" s="16">
        <v>211744.59559000001</v>
      </c>
      <c r="H88" s="16">
        <v>212812.41682999997</v>
      </c>
      <c r="I88" s="16">
        <v>213866.59162999998</v>
      </c>
      <c r="J88" s="16">
        <v>214933.88821999999</v>
      </c>
      <c r="K88" s="16">
        <v>216103.69466000001</v>
      </c>
      <c r="L88" s="16">
        <v>217247.01707000003</v>
      </c>
      <c r="M88" s="16">
        <v>217219.64324999999</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0</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c r="B93" s="16">
        <v>0</v>
      </c>
      <c r="C93" s="16">
        <v>0</v>
      </c>
      <c r="D93" s="16">
        <v>0</v>
      </c>
      <c r="E93" s="16">
        <v>0</v>
      </c>
      <c r="F93" s="16">
        <v>0</v>
      </c>
      <c r="G93" s="16">
        <v>0</v>
      </c>
      <c r="H93" s="16">
        <v>0</v>
      </c>
      <c r="I93" s="16">
        <v>0</v>
      </c>
      <c r="J93" s="16">
        <v>0</v>
      </c>
      <c r="K93" s="16">
        <v>0</v>
      </c>
      <c r="L93" s="16">
        <v>0</v>
      </c>
      <c r="M93" s="16">
        <v>0</v>
      </c>
    </row>
    <row r="94" spans="1:13" x14ac:dyDescent="0.2">
      <c r="A94" s="18" t="s">
        <v>52</v>
      </c>
      <c r="B94" s="16">
        <f t="shared" ref="B94:G94" si="15">SUM(B96:B104)</f>
        <v>1831807373.8783302</v>
      </c>
      <c r="C94" s="16">
        <f t="shared" si="15"/>
        <v>1856933067.6946399</v>
      </c>
      <c r="D94" s="16">
        <f t="shared" si="15"/>
        <v>1844359263.0039604</v>
      </c>
      <c r="E94" s="16">
        <f t="shared" si="15"/>
        <v>1843692223.0235898</v>
      </c>
      <c r="F94" s="16">
        <f t="shared" si="15"/>
        <v>1833111845.7022698</v>
      </c>
      <c r="G94" s="16">
        <f t="shared" si="15"/>
        <v>1888455049.4124501</v>
      </c>
      <c r="H94" s="16">
        <f t="shared" ref="H94:M94" si="16">SUM(H96:H104)</f>
        <v>1854816120.8417501</v>
      </c>
      <c r="I94" s="16">
        <f t="shared" si="16"/>
        <v>1885351106.1906202</v>
      </c>
      <c r="J94" s="16">
        <f t="shared" si="16"/>
        <v>1891352810.2476602</v>
      </c>
      <c r="K94" s="16">
        <f t="shared" si="16"/>
        <v>1923831994.2584605</v>
      </c>
      <c r="L94" s="16">
        <f t="shared" si="16"/>
        <v>1962158390.5133801</v>
      </c>
      <c r="M94" s="16">
        <f t="shared" si="16"/>
        <v>2018488619.6895502</v>
      </c>
    </row>
    <row r="95" spans="1:13" x14ac:dyDescent="0.2">
      <c r="A95" s="12"/>
      <c r="B95" s="16">
        <v>0</v>
      </c>
      <c r="C95" s="16">
        <v>0</v>
      </c>
      <c r="D95" s="16">
        <v>0</v>
      </c>
      <c r="E95" s="16">
        <v>0</v>
      </c>
      <c r="F95" s="16">
        <v>0</v>
      </c>
      <c r="G95" s="16">
        <v>0</v>
      </c>
      <c r="H95" s="16">
        <v>0</v>
      </c>
      <c r="I95" s="16">
        <v>0</v>
      </c>
      <c r="J95" s="16">
        <v>0</v>
      </c>
      <c r="K95" s="16">
        <v>0</v>
      </c>
      <c r="L95" s="16">
        <v>0</v>
      </c>
      <c r="M95" s="16">
        <v>0</v>
      </c>
    </row>
    <row r="96" spans="1:13" x14ac:dyDescent="0.2">
      <c r="A96" s="18" t="s">
        <v>53</v>
      </c>
      <c r="B96" s="16">
        <v>315.32006999999999</v>
      </c>
      <c r="C96" s="16">
        <v>315.32006999999999</v>
      </c>
      <c r="D96" s="16">
        <v>315.32006999999999</v>
      </c>
      <c r="E96" s="16">
        <v>315.32006999999999</v>
      </c>
      <c r="F96" s="16">
        <v>315.32006999999999</v>
      </c>
      <c r="G96" s="16">
        <v>315.32084999999995</v>
      </c>
      <c r="H96" s="16">
        <v>315.34178000000003</v>
      </c>
      <c r="I96" s="16">
        <v>315.38701000000003</v>
      </c>
      <c r="J96" s="16">
        <v>315.50023999999996</v>
      </c>
      <c r="K96" s="16">
        <v>315.60856000000001</v>
      </c>
      <c r="L96" s="16">
        <v>315.78884000000005</v>
      </c>
      <c r="M96" s="16">
        <v>315.92498999999998</v>
      </c>
    </row>
    <row r="97" spans="1:13" x14ac:dyDescent="0.2">
      <c r="A97" s="18" t="s">
        <v>1</v>
      </c>
      <c r="B97" s="16">
        <v>429029185.46047997</v>
      </c>
      <c r="C97" s="16">
        <v>436562777.04885</v>
      </c>
      <c r="D97" s="16">
        <v>387834280.99721003</v>
      </c>
      <c r="E97" s="16">
        <v>395292749.39294994</v>
      </c>
      <c r="F97" s="16">
        <v>403322406.53770995</v>
      </c>
      <c r="G97" s="16">
        <v>414090186.38698006</v>
      </c>
      <c r="H97" s="16">
        <v>427067182.88523006</v>
      </c>
      <c r="I97" s="16">
        <v>439898621.40464002</v>
      </c>
      <c r="J97" s="16">
        <v>387419366.52935004</v>
      </c>
      <c r="K97" s="16">
        <v>392374299.46777999</v>
      </c>
      <c r="L97" s="16">
        <v>395811772.39727998</v>
      </c>
      <c r="M97" s="16">
        <v>394662843.93825001</v>
      </c>
    </row>
    <row r="98" spans="1:13" x14ac:dyDescent="0.2">
      <c r="A98" s="18" t="s">
        <v>0</v>
      </c>
      <c r="B98" s="16">
        <v>514531180.31967002</v>
      </c>
      <c r="C98" s="16">
        <v>527146260.95767003</v>
      </c>
      <c r="D98" s="16">
        <v>548820786.13391006</v>
      </c>
      <c r="E98" s="16">
        <v>528503638.66755998</v>
      </c>
      <c r="F98" s="16">
        <v>549025156.24988997</v>
      </c>
      <c r="G98" s="16">
        <v>580296086.29745007</v>
      </c>
      <c r="H98" s="16">
        <v>532047734.04989004</v>
      </c>
      <c r="I98" s="16">
        <v>548999114.22774005</v>
      </c>
      <c r="J98" s="16">
        <v>583479235.33474004</v>
      </c>
      <c r="K98" s="16">
        <v>593564933.29297006</v>
      </c>
      <c r="L98" s="16">
        <v>615940779.55439997</v>
      </c>
      <c r="M98" s="16">
        <v>645606631.37954009</v>
      </c>
    </row>
    <row r="99" spans="1:13" x14ac:dyDescent="0.2">
      <c r="A99" s="18" t="s">
        <v>39</v>
      </c>
      <c r="B99" s="16">
        <v>636781119.54633009</v>
      </c>
      <c r="C99" s="16">
        <v>634575670.65092003</v>
      </c>
      <c r="D99" s="16">
        <v>642720054.84530997</v>
      </c>
      <c r="E99" s="16">
        <v>652737107.26813006</v>
      </c>
      <c r="F99" s="16">
        <v>610476170.74479997</v>
      </c>
      <c r="G99" s="16">
        <v>617820452.95026004</v>
      </c>
      <c r="H99" s="16">
        <v>627757934.82912016</v>
      </c>
      <c r="I99" s="16">
        <v>623696764.80376005</v>
      </c>
      <c r="J99" s="16">
        <v>639461450.52584994</v>
      </c>
      <c r="K99" s="16">
        <v>646007617.75573015</v>
      </c>
      <c r="L99" s="16">
        <v>649154893.76088989</v>
      </c>
      <c r="M99" s="16">
        <v>669472395.46759999</v>
      </c>
    </row>
    <row r="100" spans="1:13" x14ac:dyDescent="0.2">
      <c r="A100" s="18" t="s">
        <v>54</v>
      </c>
      <c r="B100" s="16">
        <v>65672159.495690003</v>
      </c>
      <c r="C100" s="16">
        <v>66375546.942379996</v>
      </c>
      <c r="D100" s="16">
        <v>67032060.389980003</v>
      </c>
      <c r="E100" s="16">
        <v>67015914.235339999</v>
      </c>
      <c r="F100" s="16">
        <v>67544207.538030013</v>
      </c>
      <c r="G100" s="16">
        <v>68436983.24436</v>
      </c>
      <c r="H100" s="16">
        <v>66513181.926760003</v>
      </c>
      <c r="I100" s="16">
        <v>67131181.143749997</v>
      </c>
      <c r="J100" s="16">
        <v>68669241.339170009</v>
      </c>
      <c r="K100" s="16">
        <v>69170152.989010006</v>
      </c>
      <c r="L100" s="16">
        <v>69913350.405750021</v>
      </c>
      <c r="M100" s="16">
        <v>70718406.742459998</v>
      </c>
    </row>
    <row r="101" spans="1:13" x14ac:dyDescent="0.2">
      <c r="A101" s="18" t="s">
        <v>55</v>
      </c>
      <c r="B101" s="16">
        <v>0</v>
      </c>
      <c r="C101" s="16">
        <v>0</v>
      </c>
      <c r="D101" s="16">
        <v>0</v>
      </c>
      <c r="E101" s="16">
        <v>0</v>
      </c>
      <c r="F101" s="16">
        <v>0</v>
      </c>
      <c r="G101" s="16">
        <v>0</v>
      </c>
      <c r="H101" s="16">
        <v>0</v>
      </c>
      <c r="I101" s="16">
        <v>0</v>
      </c>
      <c r="J101" s="16">
        <v>0</v>
      </c>
      <c r="K101" s="16">
        <v>0</v>
      </c>
      <c r="L101" s="16">
        <v>0</v>
      </c>
      <c r="M101" s="16">
        <v>0</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185793413.73609</v>
      </c>
      <c r="C103" s="16">
        <v>192272496.77474996</v>
      </c>
      <c r="D103" s="16">
        <v>197951765.31748</v>
      </c>
      <c r="E103" s="16">
        <v>200142498.13954002</v>
      </c>
      <c r="F103" s="16">
        <v>202743589.31176999</v>
      </c>
      <c r="G103" s="16">
        <v>207811025.21254998</v>
      </c>
      <c r="H103" s="16">
        <v>201429771.80897</v>
      </c>
      <c r="I103" s="16">
        <v>205625109.22372001</v>
      </c>
      <c r="J103" s="16">
        <v>212323201.01830998</v>
      </c>
      <c r="K103" s="16">
        <v>222714675.14441001</v>
      </c>
      <c r="L103" s="16">
        <v>231337278.60622001</v>
      </c>
      <c r="M103" s="16">
        <v>238028026.23670998</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f t="shared" ref="B106:G106" si="17">B94+B64</f>
        <v>1855561419.1540637</v>
      </c>
      <c r="C106" s="105">
        <f t="shared" si="17"/>
        <v>1880714964.4874263</v>
      </c>
      <c r="D106" s="105">
        <f t="shared" si="17"/>
        <v>1868403171.3383343</v>
      </c>
      <c r="E106" s="105">
        <f t="shared" si="17"/>
        <v>1867935107.4262869</v>
      </c>
      <c r="F106" s="105">
        <f t="shared" si="17"/>
        <v>1858133524.2837355</v>
      </c>
      <c r="G106" s="105">
        <f t="shared" si="17"/>
        <v>1913813510.9784446</v>
      </c>
      <c r="H106" s="105">
        <f t="shared" ref="H106:M106" si="18">H94+H64</f>
        <v>1880489334.841774</v>
      </c>
      <c r="I106" s="105">
        <f t="shared" si="18"/>
        <v>1910887412.1880553</v>
      </c>
      <c r="J106" s="105">
        <f t="shared" si="18"/>
        <v>1916590428.2225249</v>
      </c>
      <c r="K106" s="105">
        <f t="shared" si="18"/>
        <v>1949092219.32969</v>
      </c>
      <c r="L106" s="105">
        <f t="shared" si="18"/>
        <v>1987757269.4263685</v>
      </c>
      <c r="M106" s="105">
        <f t="shared" si="18"/>
        <v>2044097756.7416792</v>
      </c>
    </row>
    <row r="107" spans="1:13" ht="12" thickBot="1" x14ac:dyDescent="0.25">
      <c r="A107" s="98" t="s">
        <v>63</v>
      </c>
      <c r="B107" s="107">
        <f t="shared" ref="B107:G107" si="19">B56</f>
        <v>0.67571991049806701</v>
      </c>
      <c r="C107" s="107">
        <f t="shared" si="19"/>
        <v>0.67823027767782362</v>
      </c>
      <c r="D107" s="107">
        <f t="shared" si="19"/>
        <v>0.67087733184859899</v>
      </c>
      <c r="E107" s="107">
        <f t="shared" si="19"/>
        <v>0.66932074517964169</v>
      </c>
      <c r="F107" s="107">
        <f t="shared" si="19"/>
        <v>0.66898746898047767</v>
      </c>
      <c r="G107" s="107">
        <f t="shared" si="19"/>
        <v>0.67602243508597015</v>
      </c>
      <c r="H107" s="107">
        <f t="shared" ref="H107:M107" si="20">H56</f>
        <v>0.6736506472476641</v>
      </c>
      <c r="I107" s="107">
        <f t="shared" si="20"/>
        <v>0.67700434721558644</v>
      </c>
      <c r="J107" s="107">
        <f t="shared" si="20"/>
        <v>0.67345351579135881</v>
      </c>
      <c r="K107" s="107">
        <f t="shared" si="20"/>
        <v>0.67568499798580717</v>
      </c>
      <c r="L107" s="107">
        <f t="shared" si="20"/>
        <v>0.67710097001648684</v>
      </c>
      <c r="M107" s="107">
        <f t="shared" si="20"/>
        <v>0.68119709029863174</v>
      </c>
    </row>
    <row r="108" spans="1:13" ht="12" thickTop="1" x14ac:dyDescent="0.2">
      <c r="A108" s="123"/>
      <c r="B108" s="17"/>
      <c r="C108" s="17"/>
      <c r="D108" s="17"/>
      <c r="E108" s="17"/>
      <c r="F108" s="17"/>
      <c r="G108" s="17"/>
      <c r="H108" s="17"/>
      <c r="I108" s="17"/>
      <c r="J108" s="17"/>
      <c r="K108" s="17"/>
      <c r="L108" s="17"/>
      <c r="M108" s="17"/>
    </row>
    <row r="111" spans="1:13" ht="13.5" thickBot="1" x14ac:dyDescent="0.25">
      <c r="A111" s="125" t="s">
        <v>4</v>
      </c>
      <c r="B111" s="17"/>
      <c r="C111" s="17"/>
      <c r="D111" s="17"/>
      <c r="E111" s="17"/>
      <c r="F111" s="17"/>
      <c r="G111" s="17"/>
      <c r="H111" s="17"/>
      <c r="I111" s="17"/>
      <c r="J111" s="17"/>
      <c r="K111" s="17"/>
      <c r="L111" s="17"/>
      <c r="M111" s="17"/>
    </row>
    <row r="112" spans="1:13" ht="12" thickTop="1" x14ac:dyDescent="0.2">
      <c r="A112" s="43" t="s">
        <v>22</v>
      </c>
      <c r="B112" s="55">
        <f t="shared" ref="B112:D113" si="21">B11</f>
        <v>2013</v>
      </c>
      <c r="C112" s="55">
        <f t="shared" si="21"/>
        <v>2013</v>
      </c>
      <c r="D112" s="55">
        <f t="shared" si="21"/>
        <v>2013</v>
      </c>
      <c r="E112" s="55">
        <f t="shared" ref="E112:G113" si="22">E11</f>
        <v>2013</v>
      </c>
      <c r="F112" s="55">
        <f t="shared" si="22"/>
        <v>2013</v>
      </c>
      <c r="G112" s="55">
        <f t="shared" si="22"/>
        <v>2013</v>
      </c>
      <c r="H112" s="55">
        <f t="shared" ref="H112:J113" si="23">H11</f>
        <v>2013</v>
      </c>
      <c r="I112" s="55">
        <f t="shared" si="23"/>
        <v>2013</v>
      </c>
      <c r="J112" s="55">
        <f t="shared" si="23"/>
        <v>2013</v>
      </c>
      <c r="K112" s="55">
        <f t="shared" ref="K112:M113" si="24">K11</f>
        <v>2013</v>
      </c>
      <c r="L112" s="55">
        <f t="shared" si="24"/>
        <v>2013</v>
      </c>
      <c r="M112" s="55">
        <f t="shared" si="24"/>
        <v>2013</v>
      </c>
    </row>
    <row r="113" spans="1:13" ht="12" thickBot="1" x14ac:dyDescent="0.25">
      <c r="A113" s="114" t="s">
        <v>23</v>
      </c>
      <c r="B113" s="120" t="str">
        <f t="shared" si="21"/>
        <v>JANEIRO</v>
      </c>
      <c r="C113" s="120" t="str">
        <f t="shared" si="21"/>
        <v>FEVEREIRO</v>
      </c>
      <c r="D113" s="120" t="str">
        <f t="shared" si="21"/>
        <v>MARÇO</v>
      </c>
      <c r="E113" s="120" t="str">
        <f t="shared" si="22"/>
        <v>ABRIL</v>
      </c>
      <c r="F113" s="120" t="str">
        <f t="shared" si="22"/>
        <v>MAIO</v>
      </c>
      <c r="G113" s="120" t="str">
        <f t="shared" si="22"/>
        <v>JUNHO</v>
      </c>
      <c r="H113" s="120" t="str">
        <f t="shared" si="23"/>
        <v>JULHO</v>
      </c>
      <c r="I113" s="120" t="str">
        <f t="shared" si="23"/>
        <v>AGOSTO</v>
      </c>
      <c r="J113" s="120" t="str">
        <f t="shared" si="23"/>
        <v>SETEMBRO</v>
      </c>
      <c r="K113" s="120" t="str">
        <f t="shared" si="24"/>
        <v>OUTUBRO</v>
      </c>
      <c r="L113" s="120" t="str">
        <f t="shared" si="24"/>
        <v>NOVEMBRO</v>
      </c>
      <c r="M113" s="120" t="str">
        <f t="shared" si="24"/>
        <v>DEZEMBRO</v>
      </c>
    </row>
    <row r="114" spans="1:13" ht="12" thickTop="1" x14ac:dyDescent="0.2">
      <c r="A114" s="38" t="s">
        <v>24</v>
      </c>
      <c r="B114" s="121">
        <f t="shared" ref="B114:G114" si="25">SUM(B116:B142)</f>
        <v>226.92246000000003</v>
      </c>
      <c r="C114" s="121">
        <f t="shared" si="25"/>
        <v>227.9358</v>
      </c>
      <c r="D114" s="121">
        <f t="shared" si="25"/>
        <v>229.10064000000003</v>
      </c>
      <c r="E114" s="121">
        <f t="shared" si="25"/>
        <v>230.19383999999999</v>
      </c>
      <c r="F114" s="121">
        <f t="shared" si="25"/>
        <v>231.33973</v>
      </c>
      <c r="G114" s="121">
        <f t="shared" si="25"/>
        <v>232.44359999999998</v>
      </c>
      <c r="H114" s="121">
        <f t="shared" ref="H114:M114" si="26">SUM(H116:H142)</f>
        <v>233.62904</v>
      </c>
      <c r="I114" s="121">
        <f t="shared" si="26"/>
        <v>234.78315000000001</v>
      </c>
      <c r="J114" s="121">
        <f t="shared" si="26"/>
        <v>235.94633999999999</v>
      </c>
      <c r="K114" s="121">
        <f t="shared" si="26"/>
        <v>237.25733</v>
      </c>
      <c r="L114" s="121">
        <f t="shared" si="26"/>
        <v>238.48908</v>
      </c>
      <c r="M114" s="121">
        <f t="shared" si="26"/>
        <v>239.80307999999999</v>
      </c>
    </row>
    <row r="115" spans="1:13" x14ac:dyDescent="0.2">
      <c r="A115" s="12"/>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0</v>
      </c>
      <c r="C124" s="16">
        <v>0</v>
      </c>
      <c r="D124" s="16">
        <v>0</v>
      </c>
      <c r="E124" s="16">
        <v>0</v>
      </c>
      <c r="F124" s="16">
        <v>0</v>
      </c>
      <c r="G124" s="16">
        <v>0</v>
      </c>
      <c r="H124" s="16">
        <v>0</v>
      </c>
      <c r="I124" s="16">
        <v>0</v>
      </c>
      <c r="J124" s="16">
        <v>0</v>
      </c>
      <c r="K124" s="16">
        <v>0</v>
      </c>
      <c r="L124" s="16">
        <v>0</v>
      </c>
      <c r="M124" s="16">
        <v>0</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226.92246000000003</v>
      </c>
      <c r="C138" s="16">
        <v>227.9358</v>
      </c>
      <c r="D138" s="16">
        <v>229.10064000000003</v>
      </c>
      <c r="E138" s="16">
        <v>230.19383999999999</v>
      </c>
      <c r="F138" s="16">
        <v>231.33973</v>
      </c>
      <c r="G138" s="16">
        <v>232.44359999999998</v>
      </c>
      <c r="H138" s="16">
        <v>233.62904</v>
      </c>
      <c r="I138" s="16">
        <v>234.78315000000001</v>
      </c>
      <c r="J138" s="16">
        <v>235.94633999999999</v>
      </c>
      <c r="K138" s="16">
        <v>237.25733</v>
      </c>
      <c r="L138" s="16">
        <v>238.48908</v>
      </c>
      <c r="M138" s="16">
        <v>239.80307999999999</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f t="shared" ref="B144:G144" si="27">SUM(B146:B154)</f>
        <v>890489477.06760001</v>
      </c>
      <c r="C144" s="16">
        <f t="shared" si="27"/>
        <v>892258864.30387998</v>
      </c>
      <c r="D144" s="16">
        <f t="shared" si="27"/>
        <v>916611210.48842013</v>
      </c>
      <c r="E144" s="16">
        <f t="shared" si="27"/>
        <v>922856851.14573002</v>
      </c>
      <c r="F144" s="16">
        <f t="shared" si="27"/>
        <v>919397379.77357006</v>
      </c>
      <c r="G144" s="16">
        <f t="shared" si="27"/>
        <v>917177377.06505013</v>
      </c>
      <c r="H144" s="16">
        <f t="shared" ref="H144:M144" si="28">SUM(H146:H154)</f>
        <v>911000861.36087</v>
      </c>
      <c r="I144" s="16">
        <f t="shared" si="28"/>
        <v>911675339.5845499</v>
      </c>
      <c r="J144" s="16">
        <f t="shared" si="28"/>
        <v>929322800.2079401</v>
      </c>
      <c r="K144" s="16">
        <f t="shared" si="28"/>
        <v>935524228.90971994</v>
      </c>
      <c r="L144" s="16">
        <f t="shared" si="28"/>
        <v>947930605.74649</v>
      </c>
      <c r="M144" s="16">
        <f t="shared" si="28"/>
        <v>956645526.66313004</v>
      </c>
    </row>
    <row r="145" spans="1:13" x14ac:dyDescent="0.2">
      <c r="A145" s="12"/>
      <c r="B145" s="16">
        <v>0</v>
      </c>
      <c r="C145" s="16">
        <v>0</v>
      </c>
      <c r="D145" s="16">
        <v>0</v>
      </c>
      <c r="E145" s="16">
        <v>0</v>
      </c>
      <c r="F145" s="16">
        <v>0</v>
      </c>
      <c r="G145" s="16">
        <v>0</v>
      </c>
      <c r="H145" s="16">
        <v>0</v>
      </c>
      <c r="I145" s="16">
        <v>0</v>
      </c>
      <c r="J145" s="16">
        <v>0</v>
      </c>
      <c r="K145" s="16">
        <v>0</v>
      </c>
      <c r="L145" s="16">
        <v>0</v>
      </c>
      <c r="M145" s="16">
        <v>0</v>
      </c>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188884975.15077999</v>
      </c>
      <c r="C147" s="16">
        <v>189814843.51662999</v>
      </c>
      <c r="D147" s="16">
        <v>171746680.45267001</v>
      </c>
      <c r="E147" s="16">
        <v>172799662.66209</v>
      </c>
      <c r="F147" s="16">
        <v>173832959.94938001</v>
      </c>
      <c r="G147" s="16">
        <v>151758457.76549</v>
      </c>
      <c r="H147" s="16">
        <v>152856389.84535</v>
      </c>
      <c r="I147" s="16">
        <v>153941206.67523</v>
      </c>
      <c r="J147" s="16">
        <v>163686699.10846999</v>
      </c>
      <c r="K147" s="16">
        <v>165012355.99151999</v>
      </c>
      <c r="L147" s="16">
        <v>173521418.67684004</v>
      </c>
      <c r="M147" s="16">
        <v>174890582.87965</v>
      </c>
    </row>
    <row r="148" spans="1:13" x14ac:dyDescent="0.2">
      <c r="A148" s="18" t="s">
        <v>0</v>
      </c>
      <c r="B148" s="16">
        <v>263439542.09630999</v>
      </c>
      <c r="C148" s="16">
        <v>265496077.48223001</v>
      </c>
      <c r="D148" s="16">
        <v>301283578.57958001</v>
      </c>
      <c r="E148" s="16">
        <v>299142970.22065002</v>
      </c>
      <c r="F148" s="16">
        <v>307733499.31906998</v>
      </c>
      <c r="G148" s="16">
        <v>321196361.04343003</v>
      </c>
      <c r="H148" s="16">
        <v>311689034.85291004</v>
      </c>
      <c r="I148" s="16">
        <v>314235516.20674998</v>
      </c>
      <c r="J148" s="16">
        <v>316720108.89792001</v>
      </c>
      <c r="K148" s="16">
        <v>319308629.36155999</v>
      </c>
      <c r="L148" s="16">
        <v>321834247.08045995</v>
      </c>
      <c r="M148" s="16">
        <v>324465516.56321001</v>
      </c>
    </row>
    <row r="149" spans="1:13" x14ac:dyDescent="0.2">
      <c r="A149" s="18" t="s">
        <v>39</v>
      </c>
      <c r="B149" s="16">
        <v>320056588.9727</v>
      </c>
      <c r="C149" s="16">
        <v>317800085.40471995</v>
      </c>
      <c r="D149" s="16">
        <v>320757381.06916004</v>
      </c>
      <c r="E149" s="16">
        <v>323711747.23109996</v>
      </c>
      <c r="F149" s="16">
        <v>306831759.28348005</v>
      </c>
      <c r="G149" s="16">
        <v>310042835.48433</v>
      </c>
      <c r="H149" s="16">
        <v>311192954.69356996</v>
      </c>
      <c r="I149" s="16">
        <v>307089622.78603995</v>
      </c>
      <c r="J149" s="16">
        <v>311354272.88077003</v>
      </c>
      <c r="K149" s="16">
        <v>312474887.59922999</v>
      </c>
      <c r="L149" s="16">
        <v>312673621.17372996</v>
      </c>
      <c r="M149" s="16">
        <v>316250516.45688999</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0</v>
      </c>
      <c r="C151" s="16">
        <v>0</v>
      </c>
      <c r="D151" s="16">
        <v>0</v>
      </c>
      <c r="E151" s="16">
        <v>0</v>
      </c>
      <c r="F151" s="16">
        <v>0</v>
      </c>
      <c r="G151" s="16">
        <v>0</v>
      </c>
      <c r="H151" s="16">
        <v>0</v>
      </c>
      <c r="I151" s="16">
        <v>0</v>
      </c>
      <c r="J151" s="16">
        <v>0</v>
      </c>
      <c r="K151" s="16">
        <v>0</v>
      </c>
      <c r="L151" s="16">
        <v>0</v>
      </c>
      <c r="M151" s="16">
        <v>0</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118108370.84781</v>
      </c>
      <c r="C153" s="16">
        <v>119147857.90029998</v>
      </c>
      <c r="D153" s="16">
        <v>122823570.38700999</v>
      </c>
      <c r="E153" s="16">
        <v>127202471.03189</v>
      </c>
      <c r="F153" s="16">
        <v>130999161.22164001</v>
      </c>
      <c r="G153" s="16">
        <v>134179722.77179998</v>
      </c>
      <c r="H153" s="16">
        <v>135262481.96904001</v>
      </c>
      <c r="I153" s="16">
        <v>136408993.91653001</v>
      </c>
      <c r="J153" s="16">
        <v>137561719.32078001</v>
      </c>
      <c r="K153" s="16">
        <v>138728355.95741001</v>
      </c>
      <c r="L153" s="16">
        <v>139901318.81546003</v>
      </c>
      <c r="M153" s="16">
        <v>141038910.76337999</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f t="shared" ref="B156:G156" si="29">B144+B114</f>
        <v>890489703.99005997</v>
      </c>
      <c r="C156" s="105">
        <f t="shared" si="29"/>
        <v>892259092.23967993</v>
      </c>
      <c r="D156" s="105">
        <f t="shared" si="29"/>
        <v>916611439.58906019</v>
      </c>
      <c r="E156" s="105">
        <f t="shared" si="29"/>
        <v>922857081.33957005</v>
      </c>
      <c r="F156" s="105">
        <f t="shared" si="29"/>
        <v>919397611.11330009</v>
      </c>
      <c r="G156" s="105">
        <f t="shared" si="29"/>
        <v>917177609.50865018</v>
      </c>
      <c r="H156" s="105">
        <f t="shared" ref="H156:M156" si="30">H144+H114</f>
        <v>911001094.98991001</v>
      </c>
      <c r="I156" s="105">
        <f t="shared" si="30"/>
        <v>911675574.36769986</v>
      </c>
      <c r="J156" s="105">
        <f t="shared" si="30"/>
        <v>929323036.15428007</v>
      </c>
      <c r="K156" s="105">
        <f t="shared" si="30"/>
        <v>935524466.16704988</v>
      </c>
      <c r="L156" s="105">
        <f t="shared" si="30"/>
        <v>947930844.23556995</v>
      </c>
      <c r="M156" s="105">
        <f t="shared" si="30"/>
        <v>956645766.46621001</v>
      </c>
    </row>
    <row r="157" spans="1:13" ht="12" thickBot="1" x14ac:dyDescent="0.25">
      <c r="A157" s="98" t="s">
        <v>64</v>
      </c>
      <c r="B157" s="107">
        <f t="shared" ref="B157:G157" si="31">B57</f>
        <v>0.32428008950193299</v>
      </c>
      <c r="C157" s="107">
        <f t="shared" si="31"/>
        <v>0.32176972232217638</v>
      </c>
      <c r="D157" s="107">
        <f t="shared" si="31"/>
        <v>0.32912266815140107</v>
      </c>
      <c r="E157" s="107">
        <f t="shared" si="31"/>
        <v>0.3306792548203582</v>
      </c>
      <c r="F157" s="107">
        <f t="shared" si="31"/>
        <v>0.33101253101952216</v>
      </c>
      <c r="G157" s="107">
        <f t="shared" si="31"/>
        <v>0.32397756491403001</v>
      </c>
      <c r="H157" s="107">
        <f t="shared" ref="H157:M157" si="32">H57</f>
        <v>0.3263493527523359</v>
      </c>
      <c r="I157" s="107">
        <f t="shared" si="32"/>
        <v>0.32299565278441345</v>
      </c>
      <c r="J157" s="107">
        <f t="shared" si="32"/>
        <v>0.32654648420864141</v>
      </c>
      <c r="K157" s="107">
        <f t="shared" si="32"/>
        <v>0.32431500201419305</v>
      </c>
      <c r="L157" s="107">
        <f t="shared" si="32"/>
        <v>0.32289902998351339</v>
      </c>
      <c r="M157" s="107">
        <f t="shared" si="32"/>
        <v>0.3188029097013681</v>
      </c>
    </row>
    <row r="158" spans="1:13" ht="34.5" customHeight="1" thickTop="1" x14ac:dyDescent="0.2">
      <c r="A158" s="159" t="s">
        <v>105</v>
      </c>
      <c r="B158" s="159"/>
      <c r="C158" s="159"/>
      <c r="D158" s="159"/>
      <c r="E158" s="159"/>
      <c r="F158" s="159"/>
      <c r="G158" s="159"/>
      <c r="H158" s="159"/>
      <c r="I158" s="159"/>
      <c r="J158" s="159"/>
      <c r="K158" s="159"/>
      <c r="L158" s="159"/>
      <c r="M158" s="159"/>
    </row>
    <row r="159" spans="1:13" ht="12" customHeight="1" x14ac:dyDescent="0.2">
      <c r="A159" s="160" t="s">
        <v>106</v>
      </c>
      <c r="B159" s="160"/>
      <c r="C159" s="160"/>
      <c r="D159" s="160"/>
      <c r="E159" s="160"/>
      <c r="F159" s="160"/>
      <c r="G159" s="160"/>
      <c r="H159" s="17"/>
      <c r="I159" s="17"/>
      <c r="J159" s="17"/>
      <c r="K159" s="17"/>
      <c r="L159" s="17"/>
      <c r="M159" s="17"/>
    </row>
    <row r="160" spans="1:13" x14ac:dyDescent="0.2">
      <c r="I160" s="17"/>
      <c r="J160" s="17"/>
      <c r="K160" s="17"/>
      <c r="L160" s="17"/>
      <c r="M160" s="17"/>
    </row>
    <row r="161" spans="9:13" x14ac:dyDescent="0.2">
      <c r="I161" s="17"/>
      <c r="J161" s="17"/>
      <c r="K161" s="17"/>
      <c r="L161" s="17"/>
      <c r="M161" s="17"/>
    </row>
    <row r="162" spans="9:13" x14ac:dyDescent="0.2">
      <c r="I162" s="17"/>
      <c r="J162" s="17"/>
      <c r="K162" s="17"/>
      <c r="L162" s="17"/>
      <c r="M162" s="17"/>
    </row>
    <row r="163" spans="9:13" x14ac:dyDescent="0.2">
      <c r="I163" s="17"/>
      <c r="J163" s="17"/>
      <c r="K163" s="17"/>
      <c r="L163" s="17"/>
      <c r="M163" s="17"/>
    </row>
    <row r="164" spans="9:13" x14ac:dyDescent="0.2">
      <c r="I164" s="17"/>
      <c r="J164" s="17"/>
      <c r="K164" s="17"/>
      <c r="L164" s="17"/>
      <c r="M164" s="17"/>
    </row>
    <row r="165" spans="9:13" x14ac:dyDescent="0.2">
      <c r="I165" s="17"/>
      <c r="J165" s="17"/>
      <c r="K165" s="17"/>
      <c r="L165" s="17"/>
      <c r="M165" s="17"/>
    </row>
    <row r="166" spans="9:13" x14ac:dyDescent="0.2">
      <c r="I166" s="17"/>
      <c r="J166" s="17"/>
      <c r="K166" s="17"/>
      <c r="L166" s="17"/>
      <c r="M166" s="17"/>
    </row>
    <row r="167" spans="9:13" x14ac:dyDescent="0.2">
      <c r="I167" s="17"/>
      <c r="J167" s="17"/>
      <c r="K167" s="17"/>
      <c r="L167" s="17"/>
      <c r="M167" s="17"/>
    </row>
    <row r="168" spans="9:13" x14ac:dyDescent="0.2">
      <c r="I168" s="17"/>
      <c r="J168" s="17"/>
      <c r="K168" s="17"/>
      <c r="L168" s="17"/>
      <c r="M168" s="17"/>
    </row>
    <row r="169" spans="9:13" x14ac:dyDescent="0.2">
      <c r="I169" s="17"/>
      <c r="J169" s="17"/>
      <c r="K169" s="17"/>
      <c r="L169" s="17"/>
      <c r="M169" s="17"/>
    </row>
    <row r="170" spans="9:13" x14ac:dyDescent="0.2">
      <c r="I170" s="17"/>
      <c r="J170" s="17"/>
      <c r="K170" s="17"/>
      <c r="L170" s="17"/>
      <c r="M170" s="17"/>
    </row>
    <row r="171" spans="9:13" x14ac:dyDescent="0.2">
      <c r="I171" s="17"/>
      <c r="J171" s="17"/>
      <c r="K171" s="17"/>
      <c r="L171" s="17"/>
      <c r="M171" s="17"/>
    </row>
    <row r="172" spans="9:13" x14ac:dyDescent="0.2">
      <c r="I172" s="17"/>
      <c r="J172" s="17"/>
      <c r="K172" s="17"/>
      <c r="L172" s="17"/>
      <c r="M172" s="17"/>
    </row>
    <row r="173" spans="9:13" x14ac:dyDescent="0.2">
      <c r="I173" s="17"/>
      <c r="J173" s="17"/>
      <c r="K173" s="17"/>
      <c r="L173" s="17"/>
      <c r="M173" s="17"/>
    </row>
    <row r="174" spans="9:13" x14ac:dyDescent="0.2">
      <c r="I174" s="17"/>
      <c r="J174" s="17"/>
      <c r="K174" s="17"/>
      <c r="L174" s="17"/>
      <c r="M174" s="17"/>
    </row>
    <row r="175" spans="9:13" x14ac:dyDescent="0.2">
      <c r="I175" s="17"/>
      <c r="J175" s="17"/>
      <c r="K175" s="17"/>
      <c r="L175" s="17"/>
      <c r="M175" s="17"/>
    </row>
    <row r="176" spans="9:13" x14ac:dyDescent="0.2">
      <c r="I176" s="17"/>
      <c r="J176" s="17"/>
      <c r="K176" s="17"/>
      <c r="L176" s="17"/>
      <c r="M176" s="17"/>
    </row>
    <row r="177" spans="9:13" x14ac:dyDescent="0.2">
      <c r="I177" s="17"/>
      <c r="J177" s="17"/>
      <c r="K177" s="17"/>
      <c r="L177" s="17"/>
      <c r="M177" s="17"/>
    </row>
    <row r="178" spans="9:13" x14ac:dyDescent="0.2">
      <c r="I178" s="17"/>
      <c r="J178" s="17"/>
      <c r="K178" s="17"/>
      <c r="L178" s="17"/>
      <c r="M178" s="17"/>
    </row>
    <row r="179" spans="9:13" x14ac:dyDescent="0.2">
      <c r="I179" s="17"/>
      <c r="J179" s="17"/>
      <c r="K179" s="17"/>
      <c r="L179" s="17"/>
      <c r="M179" s="17"/>
    </row>
  </sheetData>
  <mergeCells count="2">
    <mergeCell ref="A159:G159"/>
    <mergeCell ref="A158:M158"/>
  </mergeCells>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159"/>
  <sheetViews>
    <sheetView workbookViewId="0">
      <selection activeCell="M16" sqref="M16"/>
    </sheetView>
  </sheetViews>
  <sheetFormatPr defaultRowHeight="11.25" x14ac:dyDescent="0.2"/>
  <cols>
    <col min="1" max="1" width="28" style="17" customWidth="1"/>
    <col min="2" max="13" width="14.7109375" style="16" customWidth="1"/>
    <col min="14" max="67" width="14.7109375" style="17" customWidth="1"/>
    <col min="68" max="16384" width="9.140625" style="17"/>
  </cols>
  <sheetData>
    <row r="1" spans="1:13" ht="26.25" x14ac:dyDescent="0.4">
      <c r="A1" s="31" t="s">
        <v>74</v>
      </c>
      <c r="B1" s="33" t="s">
        <v>72</v>
      </c>
      <c r="C1" s="33"/>
      <c r="D1" s="33"/>
      <c r="E1"/>
      <c r="F1"/>
      <c r="G1"/>
      <c r="H1"/>
      <c r="I1"/>
      <c r="J1"/>
      <c r="K1"/>
      <c r="L1"/>
      <c r="M1"/>
    </row>
    <row r="2" spans="1:13" ht="12.75" x14ac:dyDescent="0.2">
      <c r="A2" s="32"/>
      <c r="B2" s="33"/>
      <c r="C2" s="33"/>
      <c r="D2" s="33"/>
      <c r="E2"/>
      <c r="F2"/>
      <c r="G2"/>
      <c r="H2"/>
      <c r="I2"/>
      <c r="J2"/>
      <c r="K2"/>
      <c r="L2"/>
      <c r="M2"/>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row>
    <row r="10" spans="1:13" ht="13.5" thickBot="1" x14ac:dyDescent="0.25">
      <c r="A10" s="124" t="s">
        <v>2</v>
      </c>
      <c r="B10" s="17"/>
      <c r="C10" s="17"/>
      <c r="D10" s="17"/>
      <c r="E10" s="17"/>
      <c r="F10" s="17"/>
      <c r="G10" s="17"/>
      <c r="H10" s="17"/>
      <c r="I10" s="17"/>
      <c r="J10" s="17"/>
      <c r="K10" s="17"/>
      <c r="L10" s="17"/>
      <c r="M10" s="17"/>
    </row>
    <row r="11" spans="1:13" s="15" customFormat="1" x14ac:dyDescent="0.2">
      <c r="A11" s="43" t="s">
        <v>22</v>
      </c>
      <c r="B11" s="42">
        <v>2014</v>
      </c>
      <c r="C11" s="42">
        <v>2014</v>
      </c>
      <c r="D11" s="42">
        <v>2014</v>
      </c>
      <c r="E11" s="42">
        <v>2014</v>
      </c>
      <c r="F11" s="42">
        <v>2014</v>
      </c>
      <c r="G11" s="42">
        <v>2014</v>
      </c>
      <c r="H11" s="42">
        <v>2014</v>
      </c>
      <c r="I11" s="42">
        <v>2014</v>
      </c>
      <c r="J11" s="42">
        <v>2014</v>
      </c>
      <c r="K11" s="42">
        <v>2014</v>
      </c>
      <c r="L11" s="42">
        <v>2014</v>
      </c>
      <c r="M11" s="42">
        <v>2014</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f t="shared" ref="B13:G13" si="0">SUM(B15:B41)</f>
        <v>26216458.35146445</v>
      </c>
      <c r="C13" s="16">
        <f t="shared" si="0"/>
        <v>25738991.354386538</v>
      </c>
      <c r="D13" s="16">
        <f t="shared" si="0"/>
        <v>25795688.519197673</v>
      </c>
      <c r="E13" s="16">
        <f t="shared" si="0"/>
        <v>25723131.931241445</v>
      </c>
      <c r="F13" s="16">
        <f t="shared" si="0"/>
        <v>26548849.181293502</v>
      </c>
      <c r="G13" s="16">
        <f t="shared" si="0"/>
        <v>26363911.243715655</v>
      </c>
      <c r="H13" s="16">
        <f t="shared" ref="H13:M13" si="1">SUM(H15:H41)</f>
        <v>26614375.230550736</v>
      </c>
      <c r="I13" s="16">
        <f t="shared" si="1"/>
        <v>26241848.902654659</v>
      </c>
      <c r="J13" s="16">
        <f t="shared" si="1"/>
        <v>27226865.974410091</v>
      </c>
      <c r="K13" s="16">
        <f t="shared" si="1"/>
        <v>27731337.137412641</v>
      </c>
      <c r="L13" s="16">
        <f t="shared" si="1"/>
        <v>28303379.369421437</v>
      </c>
      <c r="M13" s="16">
        <f t="shared" si="1"/>
        <v>28794074.067782845</v>
      </c>
    </row>
    <row r="14" spans="1:13" x14ac:dyDescent="0.2">
      <c r="A14" s="12"/>
    </row>
    <row r="15" spans="1:13" x14ac:dyDescent="0.2">
      <c r="A15" s="18" t="s">
        <v>25</v>
      </c>
      <c r="B15" s="16">
        <v>0</v>
      </c>
      <c r="C15" s="16">
        <v>0</v>
      </c>
      <c r="D15" s="16">
        <v>0</v>
      </c>
      <c r="E15" s="16">
        <v>0</v>
      </c>
      <c r="F15" s="16">
        <v>0</v>
      </c>
      <c r="G15" s="16">
        <v>0</v>
      </c>
      <c r="H15" s="16">
        <v>0</v>
      </c>
      <c r="I15" s="16">
        <v>0</v>
      </c>
      <c r="J15" s="16">
        <v>0</v>
      </c>
      <c r="K15" s="16">
        <v>0</v>
      </c>
      <c r="L15" s="16">
        <v>0</v>
      </c>
      <c r="M15" s="16">
        <v>0</v>
      </c>
    </row>
    <row r="16" spans="1:13" x14ac:dyDescent="0.2">
      <c r="A16" s="18" t="s">
        <v>26</v>
      </c>
      <c r="B16" s="16">
        <v>1484892.7330200002</v>
      </c>
      <c r="C16" s="16">
        <v>1480501.3301599999</v>
      </c>
      <c r="D16" s="16">
        <v>1493046.1939900001</v>
      </c>
      <c r="E16" s="16">
        <v>1496720.7246399999</v>
      </c>
      <c r="F16" s="16">
        <v>1486484.8637899994</v>
      </c>
      <c r="G16" s="16">
        <v>1468510.3914699997</v>
      </c>
      <c r="H16" s="16">
        <v>1450148.4291200002</v>
      </c>
      <c r="I16" s="16">
        <v>1437321.0314899993</v>
      </c>
      <c r="J16" s="16">
        <v>1429371.4179799999</v>
      </c>
      <c r="K16" s="16">
        <v>1423082.5353799998</v>
      </c>
      <c r="L16" s="16">
        <v>1425497.8156400002</v>
      </c>
      <c r="M16" s="16">
        <v>1426183.5751199999</v>
      </c>
    </row>
    <row r="17" spans="1:13" x14ac:dyDescent="0.2">
      <c r="A17" s="18" t="s">
        <v>27</v>
      </c>
      <c r="B17" s="16">
        <v>20614.219249999998</v>
      </c>
      <c r="C17" s="16">
        <v>20721.818360000001</v>
      </c>
      <c r="D17" s="16">
        <v>20829.811659999999</v>
      </c>
      <c r="E17" s="16">
        <v>20940.56796</v>
      </c>
      <c r="F17" s="16">
        <v>21056.808949999999</v>
      </c>
      <c r="G17" s="16">
        <v>21168.899719999998</v>
      </c>
      <c r="H17" s="16">
        <v>21295.98371</v>
      </c>
      <c r="I17" s="16">
        <v>21414.153719999998</v>
      </c>
      <c r="J17" s="16">
        <v>21536.928789999998</v>
      </c>
      <c r="K17" s="16">
        <v>21665.87371</v>
      </c>
      <c r="L17" s="16">
        <v>21781.605899999999</v>
      </c>
      <c r="M17" s="16">
        <v>21912.344370000003</v>
      </c>
    </row>
    <row r="18" spans="1:13" x14ac:dyDescent="0.2">
      <c r="A18" s="18" t="s">
        <v>65</v>
      </c>
      <c r="B18" s="16">
        <v>0</v>
      </c>
      <c r="C18" s="16">
        <v>0</v>
      </c>
      <c r="D18" s="16">
        <v>0</v>
      </c>
      <c r="E18" s="16">
        <v>0</v>
      </c>
      <c r="F18" s="16">
        <v>0</v>
      </c>
      <c r="G18" s="16">
        <v>0</v>
      </c>
      <c r="H18" s="16">
        <v>0</v>
      </c>
      <c r="I18" s="16">
        <v>0</v>
      </c>
      <c r="J18" s="16">
        <v>0</v>
      </c>
      <c r="K18" s="16">
        <v>0</v>
      </c>
      <c r="L18" s="16">
        <v>0</v>
      </c>
      <c r="M18" s="16">
        <v>0</v>
      </c>
    </row>
    <row r="19" spans="1:13" x14ac:dyDescent="0.2">
      <c r="A19" s="18" t="s">
        <v>28</v>
      </c>
      <c r="B19" s="16">
        <v>1206649.68927</v>
      </c>
      <c r="C19" s="16">
        <v>1147935.6316399998</v>
      </c>
      <c r="D19" s="16">
        <v>1101244.6652800001</v>
      </c>
      <c r="E19" s="16">
        <v>1076058.6349599999</v>
      </c>
      <c r="F19" s="16">
        <v>1065401.3602400003</v>
      </c>
      <c r="G19" s="16">
        <v>1036035.7933600002</v>
      </c>
      <c r="H19" s="16">
        <v>1054200.4597200002</v>
      </c>
      <c r="I19" s="16">
        <v>1028981.1565599999</v>
      </c>
      <c r="J19" s="16">
        <v>1112575.0920399998</v>
      </c>
      <c r="K19" s="16">
        <v>1095968.1991200005</v>
      </c>
      <c r="L19" s="16">
        <v>1133658.9749200006</v>
      </c>
      <c r="M19" s="16">
        <v>1161364.5660000001</v>
      </c>
    </row>
    <row r="20" spans="1:13" x14ac:dyDescent="0.2">
      <c r="A20" s="18" t="s">
        <v>29</v>
      </c>
      <c r="B20" s="16">
        <v>1816755.5032344479</v>
      </c>
      <c r="C20" s="16">
        <v>1682305.8202765391</v>
      </c>
      <c r="D20" s="16">
        <v>1778087.5761876698</v>
      </c>
      <c r="E20" s="16">
        <v>1845297.6478714442</v>
      </c>
      <c r="F20" s="16">
        <v>2466552.8666135045</v>
      </c>
      <c r="G20" s="16">
        <v>2448569.8298356496</v>
      </c>
      <c r="H20" s="16">
        <v>2298223.5537607381</v>
      </c>
      <c r="I20" s="16">
        <v>1976097.4442346552</v>
      </c>
      <c r="J20" s="16">
        <v>1929946.8687700888</v>
      </c>
      <c r="K20" s="16">
        <v>2436205.0055026445</v>
      </c>
      <c r="L20" s="16">
        <v>2310749.6934414399</v>
      </c>
      <c r="M20" s="16">
        <v>2103075.2414728473</v>
      </c>
    </row>
    <row r="21" spans="1:13" x14ac:dyDescent="0.2">
      <c r="A21" s="18" t="s">
        <v>30</v>
      </c>
      <c r="B21" s="16">
        <v>10259007.831770001</v>
      </c>
      <c r="C21" s="16">
        <v>10387069.837239999</v>
      </c>
      <c r="D21" s="16">
        <v>10659880.872790001</v>
      </c>
      <c r="E21" s="16">
        <v>10845293.097649999</v>
      </c>
      <c r="F21" s="16">
        <v>10932966.84821</v>
      </c>
      <c r="G21" s="16">
        <v>10954325.41914</v>
      </c>
      <c r="H21" s="16">
        <v>10990000.30628</v>
      </c>
      <c r="I21" s="16">
        <v>11064226.18777</v>
      </c>
      <c r="J21" s="16">
        <v>11186326.994110001</v>
      </c>
      <c r="K21" s="16">
        <v>11324122.10485</v>
      </c>
      <c r="L21" s="16">
        <v>11543274.280579999</v>
      </c>
      <c r="M21" s="16">
        <v>11724762.10242</v>
      </c>
    </row>
    <row r="22" spans="1:13" x14ac:dyDescent="0.2">
      <c r="A22" s="18" t="s">
        <v>31</v>
      </c>
      <c r="B22" s="16">
        <v>177441.60337999999</v>
      </c>
      <c r="C22" s="16">
        <v>155537.72527000002</v>
      </c>
      <c r="D22" s="16">
        <v>132199.86062999998</v>
      </c>
      <c r="E22" s="16">
        <v>112018.181</v>
      </c>
      <c r="F22" s="16">
        <v>91524.359400000001</v>
      </c>
      <c r="G22" s="16">
        <v>73664.463470000002</v>
      </c>
      <c r="H22" s="16">
        <v>55563.165200000003</v>
      </c>
      <c r="I22" s="16">
        <v>37071.979869999996</v>
      </c>
      <c r="J22" s="16">
        <v>30903.740100000003</v>
      </c>
      <c r="K22" s="16">
        <v>24627.877499999999</v>
      </c>
      <c r="L22" s="16">
        <v>18207.123420000004</v>
      </c>
      <c r="M22" s="16">
        <v>11686.93816</v>
      </c>
    </row>
    <row r="23" spans="1:13" x14ac:dyDescent="0.2">
      <c r="A23" s="18" t="s">
        <v>32</v>
      </c>
      <c r="B23" s="16">
        <v>375291.87067999999</v>
      </c>
      <c r="C23" s="16">
        <v>378208.86154000001</v>
      </c>
      <c r="D23" s="16">
        <v>381052.90925000003</v>
      </c>
      <c r="E23" s="16">
        <v>384137.19263000001</v>
      </c>
      <c r="F23" s="16">
        <v>387411.77218000003</v>
      </c>
      <c r="G23" s="16">
        <v>390556.60194000002</v>
      </c>
      <c r="H23" s="16">
        <v>394211.58199000004</v>
      </c>
      <c r="I23" s="16">
        <v>397575.67086000001</v>
      </c>
      <c r="J23" s="16">
        <v>401135.29148000001</v>
      </c>
      <c r="K23" s="16">
        <v>404899.62001999997</v>
      </c>
      <c r="L23" s="16">
        <v>408264.42069</v>
      </c>
      <c r="M23" s="16">
        <v>412141.57020999998</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0</v>
      </c>
      <c r="C26" s="16">
        <v>0</v>
      </c>
      <c r="D26" s="16">
        <v>0</v>
      </c>
      <c r="E26" s="16">
        <v>0</v>
      </c>
      <c r="F26" s="16">
        <v>0</v>
      </c>
      <c r="G26" s="16">
        <v>0</v>
      </c>
      <c r="H26" s="16">
        <v>0</v>
      </c>
      <c r="I26" s="16">
        <v>0</v>
      </c>
      <c r="J26" s="16">
        <v>0</v>
      </c>
      <c r="K26" s="16">
        <v>0</v>
      </c>
      <c r="L26" s="16">
        <v>0</v>
      </c>
      <c r="M26" s="16">
        <v>0</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9292865.2815999985</v>
      </c>
      <c r="C28" s="16">
        <v>8960028.3077700008</v>
      </c>
      <c r="D28" s="16">
        <v>8714716.9525799993</v>
      </c>
      <c r="E28" s="16">
        <v>8506186.0287800003</v>
      </c>
      <c r="F28" s="16">
        <v>8539028.6692299992</v>
      </c>
      <c r="G28" s="16">
        <v>8421168.4612499997</v>
      </c>
      <c r="H28" s="16">
        <v>8689179.00966</v>
      </c>
      <c r="I28" s="16">
        <v>8604689.5229400005</v>
      </c>
      <c r="J28" s="16">
        <v>9428640.6915600002</v>
      </c>
      <c r="K28" s="16">
        <v>9297488.8588599991</v>
      </c>
      <c r="L28" s="16">
        <v>9758620.3956599999</v>
      </c>
      <c r="M28" s="16">
        <v>10145164.684630001</v>
      </c>
    </row>
    <row r="29" spans="1:13" x14ac:dyDescent="0.2">
      <c r="A29" s="18" t="s">
        <v>66</v>
      </c>
      <c r="B29" s="16">
        <v>29367.04881</v>
      </c>
      <c r="C29" s="16">
        <v>30733.79868</v>
      </c>
      <c r="D29" s="16">
        <v>32519.185579999998</v>
      </c>
      <c r="E29" s="16">
        <v>0</v>
      </c>
      <c r="F29" s="16">
        <v>0</v>
      </c>
      <c r="G29" s="16">
        <v>0</v>
      </c>
      <c r="H29" s="16">
        <v>0</v>
      </c>
      <c r="I29" s="16">
        <v>0</v>
      </c>
      <c r="J29" s="16">
        <v>0</v>
      </c>
      <c r="K29" s="16">
        <v>0</v>
      </c>
      <c r="L29" s="16">
        <v>0</v>
      </c>
      <c r="M29" s="16">
        <v>0</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1336293.1532399999</v>
      </c>
      <c r="C32" s="16">
        <v>1277510.3855599998</v>
      </c>
      <c r="D32" s="16">
        <v>1262507.6232699999</v>
      </c>
      <c r="E32" s="16">
        <v>1215989.54577</v>
      </c>
      <c r="F32" s="16">
        <v>1202560.23881</v>
      </c>
      <c r="G32" s="16">
        <v>1206844.04534</v>
      </c>
      <c r="H32" s="16">
        <v>1321147.8559999999</v>
      </c>
      <c r="I32" s="16">
        <v>1332136.8220599999</v>
      </c>
      <c r="J32" s="16">
        <v>1342168.0736</v>
      </c>
      <c r="K32" s="16">
        <v>1356848.3511700002</v>
      </c>
      <c r="L32" s="16">
        <v>1335276.4408100001</v>
      </c>
      <c r="M32" s="16">
        <v>1437967.9751900001</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0</v>
      </c>
      <c r="C35" s="16">
        <v>0</v>
      </c>
      <c r="D35" s="16">
        <v>0</v>
      </c>
      <c r="E35" s="16">
        <v>0</v>
      </c>
      <c r="F35" s="16">
        <v>0</v>
      </c>
      <c r="G35" s="16">
        <v>0</v>
      </c>
      <c r="H35" s="16">
        <v>0</v>
      </c>
      <c r="I35" s="16">
        <v>0</v>
      </c>
      <c r="J35" s="16">
        <v>0</v>
      </c>
      <c r="K35" s="16">
        <v>0</v>
      </c>
      <c r="L35" s="16">
        <v>0</v>
      </c>
      <c r="M35" s="16">
        <v>0</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217279.41720999999</v>
      </c>
      <c r="C37" s="16">
        <v>218437.83789</v>
      </c>
      <c r="D37" s="16">
        <v>219602.86797999998</v>
      </c>
      <c r="E37" s="16">
        <v>220490.30998000002</v>
      </c>
      <c r="F37" s="16">
        <v>355861.39387000003</v>
      </c>
      <c r="G37" s="16">
        <v>343067.33818999998</v>
      </c>
      <c r="H37" s="16">
        <v>340404.88511000003</v>
      </c>
      <c r="I37" s="16">
        <v>342334.93315</v>
      </c>
      <c r="J37" s="16">
        <v>344260.87598000001</v>
      </c>
      <c r="K37" s="16">
        <v>346428.71130000002</v>
      </c>
      <c r="L37" s="16">
        <v>348048.61836000002</v>
      </c>
      <c r="M37" s="16">
        <v>349815.07021000003</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0</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row>
    <row r="43" spans="1:13" x14ac:dyDescent="0.2">
      <c r="A43" s="18" t="s">
        <v>52</v>
      </c>
      <c r="B43" s="16">
        <f t="shared" ref="B43:G43" si="2">SUM(B45:B53)</f>
        <v>2896165529.1937799</v>
      </c>
      <c r="C43" s="16">
        <f t="shared" si="2"/>
        <v>2930702175.04638</v>
      </c>
      <c r="D43" s="16">
        <f t="shared" si="2"/>
        <v>2964858416.8040099</v>
      </c>
      <c r="E43" s="16">
        <f t="shared" si="2"/>
        <v>2937113658.8301401</v>
      </c>
      <c r="F43" s="16">
        <f t="shared" si="2"/>
        <v>3011091339.62749</v>
      </c>
      <c r="G43" s="16">
        <f t="shared" si="2"/>
        <v>3101556289.4371095</v>
      </c>
      <c r="H43" s="16">
        <f t="shared" ref="H43:M43" si="3">SUM(H45:H53)</f>
        <v>3040076910.4807701</v>
      </c>
      <c r="I43" s="16">
        <f t="shared" si="3"/>
        <v>3055440540.69906</v>
      </c>
      <c r="J43" s="16">
        <f t="shared" si="3"/>
        <v>3056955375.2561698</v>
      </c>
      <c r="K43" s="16">
        <f t="shared" si="3"/>
        <v>3038382834.1280603</v>
      </c>
      <c r="L43" s="16">
        <f t="shared" si="3"/>
        <v>3122895626.9924402</v>
      </c>
      <c r="M43" s="16">
        <f t="shared" si="3"/>
        <v>3288561210.8619199</v>
      </c>
    </row>
    <row r="44" spans="1:13" x14ac:dyDescent="0.2">
      <c r="A44" s="12"/>
    </row>
    <row r="45" spans="1:13" x14ac:dyDescent="0.2">
      <c r="A45" s="18" t="s">
        <v>53</v>
      </c>
      <c r="B45" s="16">
        <v>316.12248999999997</v>
      </c>
      <c r="C45" s="16">
        <v>316.38723999999996</v>
      </c>
      <c r="D45" s="16">
        <v>316.45179999999999</v>
      </c>
      <c r="E45" s="16">
        <v>316.55725000000001</v>
      </c>
      <c r="F45" s="16">
        <v>316.75064000000003</v>
      </c>
      <c r="G45" s="16">
        <v>316.98788999999999</v>
      </c>
      <c r="H45" s="16">
        <v>317.25484999999998</v>
      </c>
      <c r="I45" s="16">
        <v>317.56966</v>
      </c>
      <c r="J45" s="16">
        <v>317.81971000000004</v>
      </c>
      <c r="K45" s="16">
        <v>318.11246</v>
      </c>
      <c r="L45" s="16">
        <v>318.40897999999999</v>
      </c>
      <c r="M45" s="16">
        <v>318.61721</v>
      </c>
    </row>
    <row r="46" spans="1:13" x14ac:dyDescent="0.2">
      <c r="A46" s="18" t="s">
        <v>1</v>
      </c>
      <c r="B46" s="16">
        <v>594049879.34296</v>
      </c>
      <c r="C46" s="16">
        <v>616401298.90847993</v>
      </c>
      <c r="D46" s="16">
        <v>544526923.29708993</v>
      </c>
      <c r="E46" s="16">
        <v>567839719.55470002</v>
      </c>
      <c r="F46" s="16">
        <v>582215685.64727998</v>
      </c>
      <c r="G46" s="16">
        <v>593524277.61213994</v>
      </c>
      <c r="H46" s="16">
        <v>605522292.87022996</v>
      </c>
      <c r="I46" s="16">
        <v>614187821.35030997</v>
      </c>
      <c r="J46" s="16">
        <v>533776891.48280996</v>
      </c>
      <c r="K46" s="16">
        <v>544808303.78329003</v>
      </c>
      <c r="L46" s="16">
        <v>557647470.58416986</v>
      </c>
      <c r="M46" s="16">
        <v>585023300.87681007</v>
      </c>
    </row>
    <row r="47" spans="1:13" x14ac:dyDescent="0.2">
      <c r="A47" s="18" t="s">
        <v>0</v>
      </c>
      <c r="B47" s="16">
        <v>903109932.74776006</v>
      </c>
      <c r="C47" s="16">
        <v>918493963.87089002</v>
      </c>
      <c r="D47" s="16">
        <v>964113471.70920992</v>
      </c>
      <c r="E47" s="16">
        <v>893566384.92305005</v>
      </c>
      <c r="F47" s="16">
        <v>937756946.16356003</v>
      </c>
      <c r="G47" s="16">
        <v>983668040.44231999</v>
      </c>
      <c r="H47" s="16">
        <v>898319770.65558004</v>
      </c>
      <c r="I47" s="16">
        <v>965291792.46047997</v>
      </c>
      <c r="J47" s="16">
        <v>1026189260.79703</v>
      </c>
      <c r="K47" s="16">
        <v>972479521.41569006</v>
      </c>
      <c r="L47" s="16">
        <v>1020819684.4035701</v>
      </c>
      <c r="M47" s="16">
        <v>1091391284.8672099</v>
      </c>
    </row>
    <row r="48" spans="1:13" x14ac:dyDescent="0.2">
      <c r="A48" s="18" t="s">
        <v>39</v>
      </c>
      <c r="B48" s="16">
        <v>1001626682.0948901</v>
      </c>
      <c r="C48" s="16">
        <v>993993536.31334996</v>
      </c>
      <c r="D48" s="16">
        <v>1041533010.1848899</v>
      </c>
      <c r="E48" s="16">
        <v>1054704028.82471</v>
      </c>
      <c r="F48" s="16">
        <v>1061093115.42831</v>
      </c>
      <c r="G48" s="16">
        <v>1081436721.3991799</v>
      </c>
      <c r="H48" s="16">
        <v>1093476525.7196698</v>
      </c>
      <c r="I48" s="16">
        <v>1020049238.0057502</v>
      </c>
      <c r="J48" s="16">
        <v>1032091243.7494597</v>
      </c>
      <c r="K48" s="16">
        <v>1046952513.9184601</v>
      </c>
      <c r="L48" s="16">
        <v>1050001811.66522</v>
      </c>
      <c r="M48" s="16">
        <v>1098574593.55177</v>
      </c>
    </row>
    <row r="49" spans="1:13" x14ac:dyDescent="0.2">
      <c r="A49" s="18" t="s">
        <v>54</v>
      </c>
      <c r="B49" s="16">
        <v>69141485.167480007</v>
      </c>
      <c r="C49" s="16">
        <v>69864014.277010009</v>
      </c>
      <c r="D49" s="16">
        <v>71583648.943570003</v>
      </c>
      <c r="E49" s="16">
        <v>72045986.266609982</v>
      </c>
      <c r="F49" s="16">
        <v>72513693.860510007</v>
      </c>
      <c r="G49" s="16">
        <v>72537897.289920002</v>
      </c>
      <c r="H49" s="16">
        <v>69753376.297169998</v>
      </c>
      <c r="I49" s="16">
        <v>70111301.865080014</v>
      </c>
      <c r="J49" s="16">
        <v>70799118.124779999</v>
      </c>
      <c r="K49" s="16">
        <v>70894168.554389983</v>
      </c>
      <c r="L49" s="16">
        <v>72146811.910509989</v>
      </c>
      <c r="M49" s="16">
        <v>73163022.831410006</v>
      </c>
    </row>
    <row r="50" spans="1:13" x14ac:dyDescent="0.2">
      <c r="A50" s="18" t="s">
        <v>55</v>
      </c>
      <c r="B50" s="16">
        <v>0</v>
      </c>
      <c r="C50" s="16">
        <v>0</v>
      </c>
      <c r="D50" s="16">
        <v>0</v>
      </c>
      <c r="E50" s="16">
        <v>0</v>
      </c>
      <c r="F50" s="16">
        <v>0</v>
      </c>
      <c r="G50" s="16">
        <v>0</v>
      </c>
      <c r="H50" s="16">
        <v>0</v>
      </c>
      <c r="I50" s="16">
        <v>0</v>
      </c>
      <c r="J50" s="16">
        <v>0</v>
      </c>
      <c r="K50" s="16">
        <v>0</v>
      </c>
      <c r="L50" s="16">
        <v>0</v>
      </c>
      <c r="M50" s="16">
        <v>0</v>
      </c>
    </row>
    <row r="51" spans="1:13"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328237233.71819997</v>
      </c>
      <c r="C52" s="16">
        <v>331949045.28941</v>
      </c>
      <c r="D52" s="16">
        <v>343101046.21744996</v>
      </c>
      <c r="E52" s="16">
        <v>348957222.70381999</v>
      </c>
      <c r="F52" s="16">
        <v>357511581.77718997</v>
      </c>
      <c r="G52" s="16">
        <v>370389035.70565999</v>
      </c>
      <c r="H52" s="16">
        <v>373004627.68327004</v>
      </c>
      <c r="I52" s="16">
        <v>385800069.44778001</v>
      </c>
      <c r="J52" s="16">
        <v>394098543.28237998</v>
      </c>
      <c r="K52" s="16">
        <v>403248008.34377003</v>
      </c>
      <c r="L52" s="16">
        <v>422279530.01998997</v>
      </c>
      <c r="M52" s="16">
        <v>440408690.11751002</v>
      </c>
    </row>
    <row r="53" spans="1:13"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f t="shared" ref="B55:G55" si="4">B43+B13</f>
        <v>2922381987.5452442</v>
      </c>
      <c r="C55" s="105">
        <f t="shared" si="4"/>
        <v>2956441166.4007664</v>
      </c>
      <c r="D55" s="105">
        <f t="shared" si="4"/>
        <v>2990654105.3232074</v>
      </c>
      <c r="E55" s="105">
        <f t="shared" si="4"/>
        <v>2962836790.7613816</v>
      </c>
      <c r="F55" s="105">
        <f t="shared" si="4"/>
        <v>3037640188.8087835</v>
      </c>
      <c r="G55" s="105">
        <f t="shared" si="4"/>
        <v>3127920200.6808252</v>
      </c>
      <c r="H55" s="105">
        <f t="shared" ref="H55:M55" si="5">H43+H13</f>
        <v>3066691285.7113209</v>
      </c>
      <c r="I55" s="105">
        <f t="shared" si="5"/>
        <v>3081682389.6017146</v>
      </c>
      <c r="J55" s="105">
        <f t="shared" si="5"/>
        <v>3084182241.2305799</v>
      </c>
      <c r="K55" s="105">
        <f t="shared" si="5"/>
        <v>3066114171.2654729</v>
      </c>
      <c r="L55" s="105">
        <f t="shared" si="5"/>
        <v>3151199006.3618617</v>
      </c>
      <c r="M55" s="105">
        <f t="shared" si="5"/>
        <v>3317355284.9297028</v>
      </c>
    </row>
    <row r="56" spans="1:13" ht="12" thickBot="1" x14ac:dyDescent="0.25">
      <c r="A56" s="96" t="s">
        <v>63</v>
      </c>
      <c r="B56" s="106">
        <f t="shared" ref="B56:H56" si="6">B106/B55</f>
        <v>0.67266490683787117</v>
      </c>
      <c r="C56" s="106">
        <f t="shared" si="6"/>
        <v>0.67258020915850658</v>
      </c>
      <c r="D56" s="106">
        <f t="shared" si="6"/>
        <v>0.67209381057557382</v>
      </c>
      <c r="E56" s="106">
        <f t="shared" si="6"/>
        <v>0.66701666662331316</v>
      </c>
      <c r="F56" s="106">
        <f t="shared" si="6"/>
        <v>0.67355401886209976</v>
      </c>
      <c r="G56" s="106">
        <f t="shared" si="6"/>
        <v>0.68033381188475883</v>
      </c>
      <c r="H56" s="106">
        <f t="shared" si="6"/>
        <v>0.68361385548105535</v>
      </c>
      <c r="I56" s="106">
        <f>I106/I55</f>
        <v>0.67812541976140261</v>
      </c>
      <c r="J56" s="106">
        <f>J106/J55</f>
        <v>0.67846298833440422</v>
      </c>
      <c r="K56" s="106">
        <f>K106/K55</f>
        <v>0.67339465179386326</v>
      </c>
      <c r="L56" s="106">
        <f>L106/L55</f>
        <v>0.67094845186466812</v>
      </c>
      <c r="M56" s="106">
        <f>M106/M55</f>
        <v>0.66279003257480607</v>
      </c>
    </row>
    <row r="57" spans="1:13" ht="12" thickBot="1" x14ac:dyDescent="0.25">
      <c r="A57" s="98" t="s">
        <v>64</v>
      </c>
      <c r="B57" s="107">
        <f t="shared" ref="B57:G57" si="7">B156/B55</f>
        <v>0.32733509316212889</v>
      </c>
      <c r="C57" s="107">
        <f t="shared" si="7"/>
        <v>0.32741979084149353</v>
      </c>
      <c r="D57" s="107">
        <f t="shared" si="7"/>
        <v>0.32790618942442634</v>
      </c>
      <c r="E57" s="107">
        <f t="shared" si="7"/>
        <v>0.33298333337668679</v>
      </c>
      <c r="F57" s="107">
        <f t="shared" si="7"/>
        <v>0.3264459811379003</v>
      </c>
      <c r="G57" s="107">
        <f t="shared" si="7"/>
        <v>0.31966618811524128</v>
      </c>
      <c r="H57" s="107">
        <f t="shared" ref="H57:M57" si="8">H156/H55</f>
        <v>0.31638614451894465</v>
      </c>
      <c r="I57" s="107">
        <f t="shared" si="8"/>
        <v>0.3218745802385975</v>
      </c>
      <c r="J57" s="107">
        <f t="shared" si="8"/>
        <v>0.32153701166559567</v>
      </c>
      <c r="K57" s="107">
        <f t="shared" si="8"/>
        <v>0.32660534820613668</v>
      </c>
      <c r="L57" s="107">
        <f t="shared" si="8"/>
        <v>0.32905154813533177</v>
      </c>
      <c r="M57" s="107">
        <f t="shared" si="8"/>
        <v>0.33720996742519393</v>
      </c>
    </row>
    <row r="58" spans="1:13" ht="12" thickTop="1" x14ac:dyDescent="0.2">
      <c r="A58" s="123"/>
      <c r="B58" s="17"/>
      <c r="C58" s="17"/>
      <c r="D58" s="17"/>
      <c r="E58" s="17"/>
      <c r="F58" s="17"/>
      <c r="G58" s="17"/>
      <c r="H58" s="17"/>
      <c r="I58" s="17"/>
      <c r="J58" s="17"/>
      <c r="K58" s="17"/>
      <c r="L58" s="17"/>
      <c r="M58" s="17"/>
    </row>
    <row r="61" spans="1:13" ht="13.5" thickBot="1" x14ac:dyDescent="0.25">
      <c r="A61" s="125" t="s">
        <v>3</v>
      </c>
      <c r="B61" s="17"/>
      <c r="C61" s="17"/>
      <c r="D61" s="17"/>
      <c r="E61" s="17"/>
      <c r="F61" s="17"/>
      <c r="G61" s="17"/>
      <c r="H61" s="17"/>
      <c r="I61" s="17"/>
      <c r="J61" s="17"/>
      <c r="K61" s="17"/>
      <c r="L61" s="17"/>
      <c r="M61" s="17"/>
    </row>
    <row r="62" spans="1:13" ht="12" thickTop="1" x14ac:dyDescent="0.2">
      <c r="A62" s="43" t="s">
        <v>22</v>
      </c>
      <c r="B62" s="55">
        <f t="shared" ref="B62:F63" si="9">B11</f>
        <v>2014</v>
      </c>
      <c r="C62" s="55">
        <f t="shared" si="9"/>
        <v>2014</v>
      </c>
      <c r="D62" s="55">
        <f t="shared" si="9"/>
        <v>2014</v>
      </c>
      <c r="E62" s="55">
        <f t="shared" si="9"/>
        <v>2014</v>
      </c>
      <c r="F62" s="55">
        <f t="shared" si="9"/>
        <v>2014</v>
      </c>
      <c r="G62" s="55">
        <f t="shared" ref="G62:I63" si="10">G11</f>
        <v>2014</v>
      </c>
      <c r="H62" s="55">
        <f t="shared" si="10"/>
        <v>2014</v>
      </c>
      <c r="I62" s="55">
        <f t="shared" si="10"/>
        <v>2014</v>
      </c>
      <c r="J62" s="55">
        <f t="shared" ref="J62:L63" si="11">J11</f>
        <v>2014</v>
      </c>
      <c r="K62" s="55">
        <f t="shared" si="11"/>
        <v>2014</v>
      </c>
      <c r="L62" s="55">
        <f t="shared" si="11"/>
        <v>2014</v>
      </c>
      <c r="M62" s="55">
        <f>M11</f>
        <v>2014</v>
      </c>
    </row>
    <row r="63" spans="1:13" ht="12" thickBot="1" x14ac:dyDescent="0.25">
      <c r="A63" s="114" t="s">
        <v>23</v>
      </c>
      <c r="B63" s="122" t="str">
        <f t="shared" si="9"/>
        <v>JANEIRO</v>
      </c>
      <c r="C63" s="122" t="str">
        <f t="shared" si="9"/>
        <v>FEVEREIRO</v>
      </c>
      <c r="D63" s="122" t="str">
        <f t="shared" si="9"/>
        <v>MARÇO</v>
      </c>
      <c r="E63" s="122" t="str">
        <f t="shared" si="9"/>
        <v>ABRIL</v>
      </c>
      <c r="F63" s="122" t="str">
        <f t="shared" si="9"/>
        <v>MAIO</v>
      </c>
      <c r="G63" s="122" t="str">
        <f t="shared" si="10"/>
        <v>JUNHO</v>
      </c>
      <c r="H63" s="122" t="str">
        <f t="shared" si="10"/>
        <v>JULHO</v>
      </c>
      <c r="I63" s="122" t="str">
        <f t="shared" si="10"/>
        <v>AGOSTO</v>
      </c>
      <c r="J63" s="122" t="str">
        <f t="shared" si="11"/>
        <v>SETEMBRO</v>
      </c>
      <c r="K63" s="122" t="str">
        <f t="shared" si="11"/>
        <v>OUTUBRO</v>
      </c>
      <c r="L63" s="122" t="str">
        <f t="shared" si="11"/>
        <v>NOVEMBRO</v>
      </c>
      <c r="M63" s="122" t="str">
        <f>M12</f>
        <v>DEZEMBRO</v>
      </c>
    </row>
    <row r="64" spans="1:13" ht="12" thickTop="1" x14ac:dyDescent="0.2">
      <c r="A64" s="38" t="s">
        <v>24</v>
      </c>
      <c r="B64" s="16">
        <f t="shared" ref="B64:G64" si="12">SUM(B66:B92)</f>
        <v>26216217.16977445</v>
      </c>
      <c r="C64" s="16">
        <f t="shared" si="12"/>
        <v>25738748.904756539</v>
      </c>
      <c r="D64" s="16">
        <f t="shared" si="12"/>
        <v>25795444.791157674</v>
      </c>
      <c r="E64" s="16">
        <f t="shared" si="12"/>
        <v>25722886.962431446</v>
      </c>
      <c r="F64" s="16">
        <f t="shared" si="12"/>
        <v>26548602.822643504</v>
      </c>
      <c r="G64" s="16">
        <f t="shared" si="12"/>
        <v>26363628.786415655</v>
      </c>
      <c r="H64" s="16">
        <f t="shared" ref="H64:M64" si="13">SUM(H66:H92)</f>
        <v>26614091.116670739</v>
      </c>
      <c r="I64" s="16">
        <f t="shared" si="13"/>
        <v>26241563.172444656</v>
      </c>
      <c r="J64" s="16">
        <f t="shared" si="13"/>
        <v>27226578.64364009</v>
      </c>
      <c r="K64" s="16">
        <f t="shared" si="13"/>
        <v>27731048.12174264</v>
      </c>
      <c r="L64" s="16">
        <f t="shared" si="13"/>
        <v>28303088.927171435</v>
      </c>
      <c r="M64" s="16">
        <f t="shared" si="13"/>
        <v>28793781.932902846</v>
      </c>
    </row>
    <row r="65" spans="1:13" x14ac:dyDescent="0.2">
      <c r="A65" s="12"/>
    </row>
    <row r="66" spans="1:13" x14ac:dyDescent="0.2">
      <c r="A66" s="18" t="s">
        <v>25</v>
      </c>
      <c r="B66" s="16">
        <v>0</v>
      </c>
      <c r="C66" s="16">
        <v>0</v>
      </c>
      <c r="D66" s="16">
        <v>0</v>
      </c>
      <c r="E66" s="16">
        <v>0</v>
      </c>
      <c r="F66" s="16">
        <v>0</v>
      </c>
      <c r="G66" s="16">
        <v>0</v>
      </c>
      <c r="H66" s="16">
        <v>0</v>
      </c>
      <c r="I66" s="16">
        <v>0</v>
      </c>
      <c r="J66" s="16">
        <v>0</v>
      </c>
      <c r="K66" s="16">
        <v>0</v>
      </c>
      <c r="L66" s="16">
        <v>0</v>
      </c>
      <c r="M66" s="16">
        <v>0</v>
      </c>
    </row>
    <row r="67" spans="1:13" x14ac:dyDescent="0.2">
      <c r="A67" s="18" t="s">
        <v>26</v>
      </c>
      <c r="B67" s="16">
        <v>1484892.7330200002</v>
      </c>
      <c r="C67" s="16">
        <v>1480501.3301599999</v>
      </c>
      <c r="D67" s="16">
        <v>1493046.1939900001</v>
      </c>
      <c r="E67" s="16">
        <v>1496720.7246399999</v>
      </c>
      <c r="F67" s="16">
        <v>1486484.8637899994</v>
      </c>
      <c r="G67" s="16">
        <v>1468510.3914699997</v>
      </c>
      <c r="H67" s="16">
        <v>1450148.4291200002</v>
      </c>
      <c r="I67" s="16">
        <v>1437321.0314899993</v>
      </c>
      <c r="J67" s="16">
        <v>1429371.4179799999</v>
      </c>
      <c r="K67" s="16">
        <v>1423082.5353799998</v>
      </c>
      <c r="L67" s="16">
        <v>1425497.8156400002</v>
      </c>
      <c r="M67" s="16">
        <v>1426183.5751199999</v>
      </c>
    </row>
    <row r="68" spans="1:13" x14ac:dyDescent="0.2">
      <c r="A68" s="18" t="s">
        <v>27</v>
      </c>
      <c r="B68" s="16">
        <v>20614.219249999998</v>
      </c>
      <c r="C68" s="16">
        <v>20721.818360000001</v>
      </c>
      <c r="D68" s="16">
        <v>20829.811659999999</v>
      </c>
      <c r="E68" s="16">
        <v>20940.56796</v>
      </c>
      <c r="F68" s="16">
        <v>21056.808949999999</v>
      </c>
      <c r="G68" s="16">
        <v>21168.899719999998</v>
      </c>
      <c r="H68" s="16">
        <v>21295.98371</v>
      </c>
      <c r="I68" s="16">
        <v>21414.153719999998</v>
      </c>
      <c r="J68" s="16">
        <v>21536.928789999998</v>
      </c>
      <c r="K68" s="16">
        <v>21665.87371</v>
      </c>
      <c r="L68" s="16">
        <v>21781.605899999999</v>
      </c>
      <c r="M68" s="16">
        <v>21912.344370000003</v>
      </c>
    </row>
    <row r="69" spans="1:13" x14ac:dyDescent="0.2">
      <c r="A69" s="18" t="s">
        <v>65</v>
      </c>
      <c r="B69" s="16">
        <v>0</v>
      </c>
      <c r="C69" s="16">
        <v>0</v>
      </c>
      <c r="D69" s="16">
        <v>0</v>
      </c>
      <c r="E69" s="16">
        <v>0</v>
      </c>
      <c r="F69" s="16">
        <v>0</v>
      </c>
      <c r="G69" s="16">
        <v>0</v>
      </c>
      <c r="H69" s="16">
        <v>0</v>
      </c>
      <c r="I69" s="16">
        <v>0</v>
      </c>
      <c r="J69" s="16">
        <v>0</v>
      </c>
      <c r="K69" s="16">
        <v>0</v>
      </c>
      <c r="L69" s="16">
        <v>0</v>
      </c>
      <c r="M69" s="16">
        <v>0</v>
      </c>
    </row>
    <row r="70" spans="1:13" x14ac:dyDescent="0.2">
      <c r="A70" s="18" t="s">
        <v>28</v>
      </c>
      <c r="B70" s="16">
        <v>1206649.68927</v>
      </c>
      <c r="C70" s="16">
        <v>1147935.6316399998</v>
      </c>
      <c r="D70" s="16">
        <v>1101244.6652800001</v>
      </c>
      <c r="E70" s="16">
        <v>1076058.6349599999</v>
      </c>
      <c r="F70" s="16">
        <v>1065401.3602400003</v>
      </c>
      <c r="G70" s="16">
        <v>1036035.7933600002</v>
      </c>
      <c r="H70" s="16">
        <v>1054200.4597200002</v>
      </c>
      <c r="I70" s="16">
        <v>1028981.1565599999</v>
      </c>
      <c r="J70" s="16">
        <v>1112575.0920399998</v>
      </c>
      <c r="K70" s="16">
        <v>1095968.1991200005</v>
      </c>
      <c r="L70" s="16">
        <v>1133658.9749200006</v>
      </c>
      <c r="M70" s="16">
        <v>1161364.5660000001</v>
      </c>
    </row>
    <row r="71" spans="1:13" x14ac:dyDescent="0.2">
      <c r="A71" s="18" t="s">
        <v>29</v>
      </c>
      <c r="B71" s="16">
        <v>1816755.5032344479</v>
      </c>
      <c r="C71" s="16">
        <v>1682305.8202765391</v>
      </c>
      <c r="D71" s="16">
        <v>1778087.5761876698</v>
      </c>
      <c r="E71" s="16">
        <v>1845297.6478714442</v>
      </c>
      <c r="F71" s="16">
        <v>2466552.8666135045</v>
      </c>
      <c r="G71" s="16">
        <v>2448569.8298356496</v>
      </c>
      <c r="H71" s="16">
        <v>2298223.5537607381</v>
      </c>
      <c r="I71" s="16">
        <v>1976097.4442346552</v>
      </c>
      <c r="J71" s="16">
        <v>1929946.8687700888</v>
      </c>
      <c r="K71" s="16">
        <v>2436205.0055026445</v>
      </c>
      <c r="L71" s="16">
        <v>2310749.6934414399</v>
      </c>
      <c r="M71" s="16">
        <v>2103075.2414728473</v>
      </c>
    </row>
    <row r="72" spans="1:13" x14ac:dyDescent="0.2">
      <c r="A72" s="18" t="s">
        <v>30</v>
      </c>
      <c r="B72" s="16">
        <v>10259007.831770001</v>
      </c>
      <c r="C72" s="16">
        <v>10387069.837239999</v>
      </c>
      <c r="D72" s="16">
        <v>10659880.872790001</v>
      </c>
      <c r="E72" s="16">
        <v>10845293.097649999</v>
      </c>
      <c r="F72" s="16">
        <v>10932966.84821</v>
      </c>
      <c r="G72" s="16">
        <v>10954325.41914</v>
      </c>
      <c r="H72" s="16">
        <v>10990000.30628</v>
      </c>
      <c r="I72" s="16">
        <v>11064226.18777</v>
      </c>
      <c r="J72" s="16">
        <v>11186326.994110001</v>
      </c>
      <c r="K72" s="16">
        <v>11324122.10485</v>
      </c>
      <c r="L72" s="16">
        <v>11543274.280579999</v>
      </c>
      <c r="M72" s="16">
        <v>11724762.10242</v>
      </c>
    </row>
    <row r="73" spans="1:13" x14ac:dyDescent="0.2">
      <c r="A73" s="18" t="s">
        <v>31</v>
      </c>
      <c r="B73" s="16">
        <v>177441.60337999999</v>
      </c>
      <c r="C73" s="16">
        <v>155537.72527000002</v>
      </c>
      <c r="D73" s="16">
        <v>132199.86062999998</v>
      </c>
      <c r="E73" s="16">
        <v>112018.181</v>
      </c>
      <c r="F73" s="16">
        <v>91524.359400000001</v>
      </c>
      <c r="G73" s="16">
        <v>73664.463470000002</v>
      </c>
      <c r="H73" s="16">
        <v>55563.165200000003</v>
      </c>
      <c r="I73" s="16">
        <v>37071.979869999996</v>
      </c>
      <c r="J73" s="16">
        <v>30903.740100000003</v>
      </c>
      <c r="K73" s="16">
        <v>24627.877499999999</v>
      </c>
      <c r="L73" s="16">
        <v>18207.123420000004</v>
      </c>
      <c r="M73" s="16">
        <v>11686.93816</v>
      </c>
    </row>
    <row r="74" spans="1:13" x14ac:dyDescent="0.2">
      <c r="A74" s="18" t="s">
        <v>32</v>
      </c>
      <c r="B74" s="16">
        <v>375291.87067999999</v>
      </c>
      <c r="C74" s="16">
        <v>378208.86154000001</v>
      </c>
      <c r="D74" s="16">
        <v>381052.90925000003</v>
      </c>
      <c r="E74" s="16">
        <v>384137.19263000001</v>
      </c>
      <c r="F74" s="16">
        <v>387411.77218000003</v>
      </c>
      <c r="G74" s="16">
        <v>390556.60194000002</v>
      </c>
      <c r="H74" s="16">
        <v>394211.58199000004</v>
      </c>
      <c r="I74" s="16">
        <v>397575.67086000001</v>
      </c>
      <c r="J74" s="16">
        <v>401135.29148000001</v>
      </c>
      <c r="K74" s="16">
        <v>404899.62001999997</v>
      </c>
      <c r="L74" s="16">
        <v>408264.42069</v>
      </c>
      <c r="M74" s="16">
        <v>412141.57020999998</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0</v>
      </c>
      <c r="C77" s="16">
        <v>0</v>
      </c>
      <c r="D77" s="16">
        <v>0</v>
      </c>
      <c r="E77" s="16">
        <v>0</v>
      </c>
      <c r="F77" s="16">
        <v>0</v>
      </c>
      <c r="G77" s="16">
        <v>0</v>
      </c>
      <c r="H77" s="16">
        <v>0</v>
      </c>
      <c r="I77" s="16">
        <v>0</v>
      </c>
      <c r="J77" s="16">
        <v>0</v>
      </c>
      <c r="K77" s="16">
        <v>0</v>
      </c>
      <c r="L77" s="16">
        <v>0</v>
      </c>
      <c r="M77" s="16">
        <v>0</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9292865.2815999985</v>
      </c>
      <c r="C79" s="16">
        <v>8960028.3077700008</v>
      </c>
      <c r="D79" s="16">
        <v>8714716.9525799993</v>
      </c>
      <c r="E79" s="16">
        <v>8506186.0287800003</v>
      </c>
      <c r="F79" s="16">
        <v>8539028.6692299992</v>
      </c>
      <c r="G79" s="16">
        <v>8421168.4612499997</v>
      </c>
      <c r="H79" s="16">
        <v>8689179.00966</v>
      </c>
      <c r="I79" s="16">
        <v>8604689.5229400005</v>
      </c>
      <c r="J79" s="16">
        <v>9428640.6915600002</v>
      </c>
      <c r="K79" s="16">
        <v>9297488.8588599991</v>
      </c>
      <c r="L79" s="16">
        <v>9758620.3956599999</v>
      </c>
      <c r="M79" s="16">
        <v>10145164.684630001</v>
      </c>
    </row>
    <row r="80" spans="1:13" x14ac:dyDescent="0.2">
      <c r="A80" s="18" t="s">
        <v>66</v>
      </c>
      <c r="B80" s="16">
        <v>29367.04881</v>
      </c>
      <c r="C80" s="16">
        <v>30733.79868</v>
      </c>
      <c r="D80" s="16">
        <v>32519.185579999998</v>
      </c>
      <c r="E80" s="16">
        <v>0</v>
      </c>
      <c r="F80" s="16">
        <v>0</v>
      </c>
      <c r="G80" s="16">
        <v>0</v>
      </c>
      <c r="H80" s="16">
        <v>0</v>
      </c>
      <c r="I80" s="16">
        <v>0</v>
      </c>
      <c r="J80" s="16">
        <v>0</v>
      </c>
      <c r="K80" s="16">
        <v>0</v>
      </c>
      <c r="L80" s="16">
        <v>0</v>
      </c>
      <c r="M80" s="16">
        <v>0</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1336293.1532399999</v>
      </c>
      <c r="C83" s="16">
        <v>1277510.3855599998</v>
      </c>
      <c r="D83" s="16">
        <v>1262507.6232699999</v>
      </c>
      <c r="E83" s="16">
        <v>1215989.54577</v>
      </c>
      <c r="F83" s="16">
        <v>1202560.23881</v>
      </c>
      <c r="G83" s="16">
        <v>1206844.04534</v>
      </c>
      <c r="H83" s="16">
        <v>1321147.8559999999</v>
      </c>
      <c r="I83" s="16">
        <v>1332136.8220599999</v>
      </c>
      <c r="J83" s="16">
        <v>1342168.0736</v>
      </c>
      <c r="K83" s="16">
        <v>1356848.3511700002</v>
      </c>
      <c r="L83" s="16">
        <v>1335276.4408100001</v>
      </c>
      <c r="M83" s="16">
        <v>1437967.9751900001</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0</v>
      </c>
      <c r="C86" s="16">
        <v>0</v>
      </c>
      <c r="D86" s="16">
        <v>0</v>
      </c>
      <c r="E86" s="16">
        <v>0</v>
      </c>
      <c r="F86" s="16">
        <v>0</v>
      </c>
      <c r="G86" s="16">
        <v>0</v>
      </c>
      <c r="H86" s="16">
        <v>0</v>
      </c>
      <c r="I86" s="16">
        <v>0</v>
      </c>
      <c r="J86" s="16">
        <v>0</v>
      </c>
      <c r="K86" s="16">
        <v>0</v>
      </c>
      <c r="L86" s="16">
        <v>0</v>
      </c>
      <c r="M86" s="16">
        <v>0</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217038.23551999999</v>
      </c>
      <c r="C88" s="16">
        <v>218195.38825999998</v>
      </c>
      <c r="D88" s="16">
        <v>219359.13993999999</v>
      </c>
      <c r="E88" s="16">
        <v>220245.34117000003</v>
      </c>
      <c r="F88" s="16">
        <v>355615.03522000002</v>
      </c>
      <c r="G88" s="16">
        <v>342784.88088999997</v>
      </c>
      <c r="H88" s="16">
        <v>340120.77123000001</v>
      </c>
      <c r="I88" s="16">
        <v>342049.20293999999</v>
      </c>
      <c r="J88" s="16">
        <v>343973.54521000001</v>
      </c>
      <c r="K88" s="16">
        <v>346139.69562999997</v>
      </c>
      <c r="L88" s="16">
        <v>347758.17611</v>
      </c>
      <c r="M88" s="16">
        <v>349522.93533000007</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0</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row>
    <row r="94" spans="1:13" x14ac:dyDescent="0.2">
      <c r="A94" s="18" t="s">
        <v>52</v>
      </c>
      <c r="B94" s="16">
        <f t="shared" ref="B94:G94" si="14">SUM(B96:B104)</f>
        <v>1939567590.22702</v>
      </c>
      <c r="C94" s="16">
        <f t="shared" si="14"/>
        <v>1962705069.1578901</v>
      </c>
      <c r="D94" s="16">
        <f t="shared" si="14"/>
        <v>1984204668.9690001</v>
      </c>
      <c r="E94" s="16">
        <f t="shared" si="14"/>
        <v>1950538632.96014</v>
      </c>
      <c r="F94" s="16">
        <f t="shared" si="14"/>
        <v>2019466154.2065401</v>
      </c>
      <c r="G94" s="16">
        <f t="shared" si="14"/>
        <v>2101666244.61411</v>
      </c>
      <c r="H94" s="16">
        <f t="shared" ref="H94:M94" si="15">SUM(H96:H104)</f>
        <v>2069818562.2786</v>
      </c>
      <c r="I94" s="16">
        <f t="shared" si="15"/>
        <v>2063525600.8475404</v>
      </c>
      <c r="J94" s="16">
        <f t="shared" si="15"/>
        <v>2065276921.3095596</v>
      </c>
      <c r="K94" s="16">
        <f t="shared" si="15"/>
        <v>2036973836.5978</v>
      </c>
      <c r="L94" s="16">
        <f t="shared" si="15"/>
        <v>2085989005.9088001</v>
      </c>
      <c r="M94" s="16">
        <f t="shared" si="15"/>
        <v>2169916235.4278598</v>
      </c>
    </row>
    <row r="95" spans="1:13" x14ac:dyDescent="0.2">
      <c r="A95" s="12"/>
    </row>
    <row r="96" spans="1:13" x14ac:dyDescent="0.2">
      <c r="A96" s="18" t="s">
        <v>53</v>
      </c>
      <c r="B96" s="16">
        <v>316.12248999999997</v>
      </c>
      <c r="C96" s="16">
        <v>316.38723999999996</v>
      </c>
      <c r="D96" s="16">
        <v>316.45179999999999</v>
      </c>
      <c r="E96" s="16">
        <v>316.55725000000001</v>
      </c>
      <c r="F96" s="16">
        <v>316.75064000000003</v>
      </c>
      <c r="G96" s="16">
        <v>316.98788999999999</v>
      </c>
      <c r="H96" s="16">
        <v>317.25484999999998</v>
      </c>
      <c r="I96" s="16">
        <v>317.56966</v>
      </c>
      <c r="J96" s="16">
        <v>317.81971000000004</v>
      </c>
      <c r="K96" s="16">
        <v>318.11246</v>
      </c>
      <c r="L96" s="16">
        <v>318.40897999999999</v>
      </c>
      <c r="M96" s="16">
        <v>318.61721</v>
      </c>
    </row>
    <row r="97" spans="1:13" x14ac:dyDescent="0.2">
      <c r="A97" s="18" t="s">
        <v>1</v>
      </c>
      <c r="B97" s="16">
        <v>404934344.05869001</v>
      </c>
      <c r="C97" s="16">
        <v>415891610.84030998</v>
      </c>
      <c r="D97" s="16">
        <v>376068170.59437001</v>
      </c>
      <c r="E97" s="16">
        <v>388243848.76603001</v>
      </c>
      <c r="F97" s="16">
        <v>401066067.29040998</v>
      </c>
      <c r="G97" s="16">
        <v>410882424.77065998</v>
      </c>
      <c r="H97" s="16">
        <v>421149015.36803001</v>
      </c>
      <c r="I97" s="16">
        <v>428026910.50426996</v>
      </c>
      <c r="J97" s="16">
        <v>390220169.69840997</v>
      </c>
      <c r="K97" s="16">
        <v>399887785.24152005</v>
      </c>
      <c r="L97" s="16">
        <v>407488247.56412995</v>
      </c>
      <c r="M97" s="16">
        <v>418146571.02772003</v>
      </c>
    </row>
    <row r="98" spans="1:13" x14ac:dyDescent="0.2">
      <c r="A98" s="18" t="s">
        <v>0</v>
      </c>
      <c r="B98" s="16">
        <v>587062418.03267002</v>
      </c>
      <c r="C98" s="16">
        <v>600123848.31403005</v>
      </c>
      <c r="D98" s="16">
        <v>633114860.81789005</v>
      </c>
      <c r="E98" s="16">
        <v>571736293.56041002</v>
      </c>
      <c r="F98" s="16">
        <v>613215707.7234</v>
      </c>
      <c r="G98" s="16">
        <v>656480832.14359999</v>
      </c>
      <c r="H98" s="16">
        <v>613687804.28245008</v>
      </c>
      <c r="I98" s="16">
        <v>641086512.43585002</v>
      </c>
      <c r="J98" s="16">
        <v>668035190.84878004</v>
      </c>
      <c r="K98" s="16">
        <v>611167381.89040005</v>
      </c>
      <c r="L98" s="16">
        <v>643405308.59987998</v>
      </c>
      <c r="M98" s="16">
        <v>685546656.58509982</v>
      </c>
    </row>
    <row r="99" spans="1:13" x14ac:dyDescent="0.2">
      <c r="A99" s="18" t="s">
        <v>39</v>
      </c>
      <c r="B99" s="16">
        <v>681216927.5502001</v>
      </c>
      <c r="C99" s="16">
        <v>676944244.74355996</v>
      </c>
      <c r="D99" s="16">
        <v>693469069.69854999</v>
      </c>
      <c r="E99" s="16">
        <v>703756608.68209994</v>
      </c>
      <c r="F99" s="16">
        <v>710443009.85355008</v>
      </c>
      <c r="G99" s="16">
        <v>727626517.29364002</v>
      </c>
      <c r="H99" s="16">
        <v>737239841.17370987</v>
      </c>
      <c r="I99" s="16">
        <v>687995843.22170007</v>
      </c>
      <c r="J99" s="16">
        <v>697719393.10903978</v>
      </c>
      <c r="K99" s="16">
        <v>708602879.60085011</v>
      </c>
      <c r="L99" s="16">
        <v>712421512.85437</v>
      </c>
      <c r="M99" s="16">
        <v>732701542.99255002</v>
      </c>
    </row>
    <row r="100" spans="1:13" x14ac:dyDescent="0.2">
      <c r="A100" s="18" t="s">
        <v>54</v>
      </c>
      <c r="B100" s="16">
        <v>69141485.167480007</v>
      </c>
      <c r="C100" s="16">
        <v>69864014.277010009</v>
      </c>
      <c r="D100" s="16">
        <v>71583648.943570003</v>
      </c>
      <c r="E100" s="16">
        <v>72045986.266609982</v>
      </c>
      <c r="F100" s="16">
        <v>72513693.860510007</v>
      </c>
      <c r="G100" s="16">
        <v>72537897.289920002</v>
      </c>
      <c r="H100" s="16">
        <v>69753376.297169998</v>
      </c>
      <c r="I100" s="16">
        <v>70111301.865080014</v>
      </c>
      <c r="J100" s="16">
        <v>70799118.124779999</v>
      </c>
      <c r="K100" s="16">
        <v>70894168.554389983</v>
      </c>
      <c r="L100" s="16">
        <v>72146811.910509989</v>
      </c>
      <c r="M100" s="16">
        <v>73163022.831410006</v>
      </c>
    </row>
    <row r="101" spans="1:13" x14ac:dyDescent="0.2">
      <c r="A101" s="18" t="s">
        <v>55</v>
      </c>
      <c r="B101" s="16">
        <v>0</v>
      </c>
      <c r="C101" s="16">
        <v>0</v>
      </c>
      <c r="D101" s="16">
        <v>0</v>
      </c>
      <c r="E101" s="16">
        <v>0</v>
      </c>
      <c r="F101" s="16">
        <v>0</v>
      </c>
      <c r="G101" s="16">
        <v>0</v>
      </c>
      <c r="H101" s="16">
        <v>0</v>
      </c>
      <c r="I101" s="16">
        <v>0</v>
      </c>
      <c r="J101" s="16">
        <v>0</v>
      </c>
      <c r="K101" s="16">
        <v>0</v>
      </c>
      <c r="L101" s="16">
        <v>0</v>
      </c>
      <c r="M101" s="16">
        <v>0</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197212099.29549</v>
      </c>
      <c r="C103" s="16">
        <v>199881034.59573999</v>
      </c>
      <c r="D103" s="16">
        <v>209968602.46281996</v>
      </c>
      <c r="E103" s="16">
        <v>214755579.12774</v>
      </c>
      <c r="F103" s="16">
        <v>222227358.72802997</v>
      </c>
      <c r="G103" s="16">
        <v>234138256.12839997</v>
      </c>
      <c r="H103" s="16">
        <v>227988207.90238997</v>
      </c>
      <c r="I103" s="16">
        <v>236304715.25098002</v>
      </c>
      <c r="J103" s="16">
        <v>238502731.70883998</v>
      </c>
      <c r="K103" s="16">
        <v>246421303.19818002</v>
      </c>
      <c r="L103" s="16">
        <v>250526806.57093003</v>
      </c>
      <c r="M103" s="16">
        <v>260358123.37386996</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f t="shared" ref="B106:G106" si="16">B94+B64</f>
        <v>1965783807.3967946</v>
      </c>
      <c r="C106" s="105">
        <f t="shared" si="16"/>
        <v>1988443818.0626466</v>
      </c>
      <c r="D106" s="105">
        <f t="shared" si="16"/>
        <v>2010000113.7601578</v>
      </c>
      <c r="E106" s="105">
        <f t="shared" si="16"/>
        <v>1976261519.9225714</v>
      </c>
      <c r="F106" s="105">
        <f t="shared" si="16"/>
        <v>2046014757.0291836</v>
      </c>
      <c r="G106" s="105">
        <f t="shared" si="16"/>
        <v>2128029873.4005256</v>
      </c>
      <c r="H106" s="105">
        <f t="shared" ref="H106:M106" si="17">H94+H64</f>
        <v>2096432653.3952708</v>
      </c>
      <c r="I106" s="105">
        <f t="shared" si="17"/>
        <v>2089767164.019985</v>
      </c>
      <c r="J106" s="105">
        <f t="shared" si="17"/>
        <v>2092503499.9531996</v>
      </c>
      <c r="K106" s="105">
        <f t="shared" si="17"/>
        <v>2064704884.7195427</v>
      </c>
      <c r="L106" s="105">
        <f t="shared" si="17"/>
        <v>2114292094.8359716</v>
      </c>
      <c r="M106" s="105">
        <f t="shared" si="17"/>
        <v>2198710017.3607626</v>
      </c>
    </row>
    <row r="107" spans="1:13" ht="12" thickBot="1" x14ac:dyDescent="0.25">
      <c r="A107" s="98" t="s">
        <v>63</v>
      </c>
      <c r="B107" s="107">
        <f t="shared" ref="B107:G107" si="18">B56</f>
        <v>0.67266490683787117</v>
      </c>
      <c r="C107" s="107">
        <f t="shared" si="18"/>
        <v>0.67258020915850658</v>
      </c>
      <c r="D107" s="107">
        <f t="shared" si="18"/>
        <v>0.67209381057557382</v>
      </c>
      <c r="E107" s="107">
        <f t="shared" si="18"/>
        <v>0.66701666662331316</v>
      </c>
      <c r="F107" s="107">
        <f t="shared" si="18"/>
        <v>0.67355401886209976</v>
      </c>
      <c r="G107" s="107">
        <f t="shared" si="18"/>
        <v>0.68033381188475883</v>
      </c>
      <c r="H107" s="107">
        <f t="shared" ref="H107:M107" si="19">H56</f>
        <v>0.68361385548105535</v>
      </c>
      <c r="I107" s="107">
        <f t="shared" si="19"/>
        <v>0.67812541976140261</v>
      </c>
      <c r="J107" s="107">
        <f t="shared" si="19"/>
        <v>0.67846298833440422</v>
      </c>
      <c r="K107" s="107">
        <f t="shared" si="19"/>
        <v>0.67339465179386326</v>
      </c>
      <c r="L107" s="107">
        <f t="shared" si="19"/>
        <v>0.67094845186466812</v>
      </c>
      <c r="M107" s="107">
        <f t="shared" si="19"/>
        <v>0.66279003257480607</v>
      </c>
    </row>
    <row r="108" spans="1:13" ht="12" thickTop="1" x14ac:dyDescent="0.2">
      <c r="A108" s="123"/>
      <c r="B108" s="17"/>
      <c r="C108" s="17"/>
      <c r="D108" s="17"/>
      <c r="E108" s="17"/>
      <c r="F108" s="17"/>
      <c r="G108" s="17"/>
      <c r="H108" s="17"/>
      <c r="I108" s="17"/>
      <c r="J108" s="17"/>
      <c r="K108" s="17"/>
      <c r="L108" s="17"/>
      <c r="M108" s="17"/>
    </row>
    <row r="111" spans="1:13" ht="13.5" thickBot="1" x14ac:dyDescent="0.25">
      <c r="A111" s="125" t="s">
        <v>4</v>
      </c>
      <c r="B111" s="17"/>
      <c r="C111" s="17"/>
      <c r="D111" s="17"/>
      <c r="E111" s="17"/>
      <c r="F111" s="17"/>
      <c r="G111" s="17"/>
      <c r="H111" s="17"/>
      <c r="I111" s="17"/>
      <c r="J111" s="17"/>
      <c r="K111" s="17"/>
      <c r="L111" s="17"/>
      <c r="M111" s="17"/>
    </row>
    <row r="112" spans="1:13" ht="12" thickTop="1" x14ac:dyDescent="0.2">
      <c r="A112" s="43" t="s">
        <v>22</v>
      </c>
      <c r="B112" s="55">
        <f t="shared" ref="B112:D113" si="20">B11</f>
        <v>2014</v>
      </c>
      <c r="C112" s="55">
        <f t="shared" si="20"/>
        <v>2014</v>
      </c>
      <c r="D112" s="55">
        <f t="shared" si="20"/>
        <v>2014</v>
      </c>
      <c r="E112" s="55">
        <f t="shared" ref="E112:G113" si="21">E11</f>
        <v>2014</v>
      </c>
      <c r="F112" s="55">
        <f t="shared" si="21"/>
        <v>2014</v>
      </c>
      <c r="G112" s="55">
        <f t="shared" si="21"/>
        <v>2014</v>
      </c>
      <c r="H112" s="55">
        <f t="shared" ref="H112:J113" si="22">H11</f>
        <v>2014</v>
      </c>
      <c r="I112" s="55">
        <f t="shared" si="22"/>
        <v>2014</v>
      </c>
      <c r="J112" s="55">
        <f t="shared" si="22"/>
        <v>2014</v>
      </c>
      <c r="K112" s="55">
        <f t="shared" ref="K112:M113" si="23">K11</f>
        <v>2014</v>
      </c>
      <c r="L112" s="55">
        <f t="shared" si="23"/>
        <v>2014</v>
      </c>
      <c r="M112" s="55">
        <f t="shared" si="23"/>
        <v>2014</v>
      </c>
    </row>
    <row r="113" spans="1:13" ht="12" thickBot="1" x14ac:dyDescent="0.25">
      <c r="A113" s="114" t="s">
        <v>23</v>
      </c>
      <c r="B113" s="120" t="str">
        <f t="shared" si="20"/>
        <v>JANEIRO</v>
      </c>
      <c r="C113" s="120" t="str">
        <f t="shared" si="20"/>
        <v>FEVEREIRO</v>
      </c>
      <c r="D113" s="120" t="str">
        <f t="shared" si="20"/>
        <v>MARÇO</v>
      </c>
      <c r="E113" s="120" t="str">
        <f t="shared" si="21"/>
        <v>ABRIL</v>
      </c>
      <c r="F113" s="120" t="str">
        <f t="shared" si="21"/>
        <v>MAIO</v>
      </c>
      <c r="G113" s="120" t="str">
        <f t="shared" si="21"/>
        <v>JUNHO</v>
      </c>
      <c r="H113" s="120" t="str">
        <f t="shared" si="22"/>
        <v>JULHO</v>
      </c>
      <c r="I113" s="120" t="str">
        <f t="shared" si="22"/>
        <v>AGOSTO</v>
      </c>
      <c r="J113" s="120" t="str">
        <f t="shared" si="22"/>
        <v>SETEMBRO</v>
      </c>
      <c r="K113" s="120" t="str">
        <f t="shared" si="23"/>
        <v>OUTUBRO</v>
      </c>
      <c r="L113" s="120" t="str">
        <f t="shared" si="23"/>
        <v>NOVEMBRO</v>
      </c>
      <c r="M113" s="120" t="str">
        <f t="shared" si="23"/>
        <v>DEZEMBRO</v>
      </c>
    </row>
    <row r="114" spans="1:13" ht="12" thickTop="1" x14ac:dyDescent="0.2">
      <c r="A114" s="38" t="s">
        <v>24</v>
      </c>
      <c r="B114" s="121">
        <f t="shared" ref="B114:G114" si="24">SUM(B116:B142)</f>
        <v>241.18169</v>
      </c>
      <c r="C114" s="121">
        <f t="shared" si="24"/>
        <v>242.44963000000001</v>
      </c>
      <c r="D114" s="121">
        <f t="shared" si="24"/>
        <v>243.72803999999999</v>
      </c>
      <c r="E114" s="121">
        <f t="shared" si="24"/>
        <v>244.96880999999999</v>
      </c>
      <c r="F114" s="121">
        <f t="shared" si="24"/>
        <v>246.35864999999998</v>
      </c>
      <c r="G114" s="121">
        <f t="shared" si="24"/>
        <v>282.45729999999998</v>
      </c>
      <c r="H114" s="121">
        <f t="shared" ref="H114:M114" si="25">SUM(H116:H142)</f>
        <v>284.11387999999999</v>
      </c>
      <c r="I114" s="121">
        <f t="shared" si="25"/>
        <v>285.73021</v>
      </c>
      <c r="J114" s="121">
        <f t="shared" si="25"/>
        <v>287.33077000000003</v>
      </c>
      <c r="K114" s="121">
        <f t="shared" si="25"/>
        <v>289.01567</v>
      </c>
      <c r="L114" s="121">
        <f t="shared" si="25"/>
        <v>290.44225</v>
      </c>
      <c r="M114" s="121">
        <f t="shared" si="25"/>
        <v>292.13488000000001</v>
      </c>
    </row>
    <row r="115" spans="1:13" x14ac:dyDescent="0.2">
      <c r="A115" s="12"/>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65</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0</v>
      </c>
      <c r="C124" s="16">
        <v>0</v>
      </c>
      <c r="D124" s="16">
        <v>0</v>
      </c>
      <c r="E124" s="16">
        <v>0</v>
      </c>
      <c r="F124" s="16">
        <v>0</v>
      </c>
      <c r="G124" s="16">
        <v>0</v>
      </c>
      <c r="H124" s="16">
        <v>0</v>
      </c>
      <c r="I124" s="16">
        <v>0</v>
      </c>
      <c r="J124" s="16">
        <v>0</v>
      </c>
      <c r="K124" s="16">
        <v>0</v>
      </c>
      <c r="L124" s="16">
        <v>0</v>
      </c>
      <c r="M124" s="16">
        <v>0</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241.18169</v>
      </c>
      <c r="C138" s="16">
        <v>242.44963000000001</v>
      </c>
      <c r="D138" s="16">
        <v>243.72803999999999</v>
      </c>
      <c r="E138" s="16">
        <v>244.96880999999999</v>
      </c>
      <c r="F138" s="16">
        <v>246.35864999999998</v>
      </c>
      <c r="G138" s="16">
        <v>282.45729999999998</v>
      </c>
      <c r="H138" s="16">
        <v>284.11387999999999</v>
      </c>
      <c r="I138" s="16">
        <v>285.73021</v>
      </c>
      <c r="J138" s="16">
        <v>287.33077000000003</v>
      </c>
      <c r="K138" s="16">
        <v>289.01567</v>
      </c>
      <c r="L138" s="16">
        <v>290.44225</v>
      </c>
      <c r="M138" s="16">
        <v>292.13488000000001</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f t="shared" ref="B144:G144" si="26">SUM(B146:B154)</f>
        <v>956597938.96675992</v>
      </c>
      <c r="C144" s="16">
        <f t="shared" si="26"/>
        <v>967997105.88849008</v>
      </c>
      <c r="D144" s="16">
        <f t="shared" si="26"/>
        <v>980653747.83500993</v>
      </c>
      <c r="E144" s="16">
        <f t="shared" si="26"/>
        <v>986575025.87</v>
      </c>
      <c r="F144" s="16">
        <f t="shared" si="26"/>
        <v>991625185.42095006</v>
      </c>
      <c r="G144" s="16">
        <f t="shared" si="26"/>
        <v>999890044.82299995</v>
      </c>
      <c r="H144" s="16">
        <f t="shared" ref="H144:M144" si="27">SUM(H146:H154)</f>
        <v>970258348.20217001</v>
      </c>
      <c r="I144" s="16">
        <f t="shared" si="27"/>
        <v>991914939.85152006</v>
      </c>
      <c r="J144" s="16">
        <f t="shared" si="27"/>
        <v>991678453.94660997</v>
      </c>
      <c r="K144" s="16">
        <f t="shared" si="27"/>
        <v>1001408997.5302601</v>
      </c>
      <c r="L144" s="16">
        <f t="shared" si="27"/>
        <v>1036906621.0836399</v>
      </c>
      <c r="M144" s="16">
        <f t="shared" si="27"/>
        <v>1118644975.4340599</v>
      </c>
    </row>
    <row r="145" spans="1:13" x14ac:dyDescent="0.2">
      <c r="A145" s="12"/>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189115535.28426999</v>
      </c>
      <c r="C147" s="16">
        <v>200509688.06817001</v>
      </c>
      <c r="D147" s="16">
        <v>168458752.70271999</v>
      </c>
      <c r="E147" s="16">
        <v>179595870.78867</v>
      </c>
      <c r="F147" s="16">
        <v>181149618.35687</v>
      </c>
      <c r="G147" s="16">
        <v>182641852.84147999</v>
      </c>
      <c r="H147" s="16">
        <v>184373277.50220001</v>
      </c>
      <c r="I147" s="16">
        <v>186160910.84604001</v>
      </c>
      <c r="J147" s="16">
        <v>143556721.78439999</v>
      </c>
      <c r="K147" s="16">
        <v>144920518.54176998</v>
      </c>
      <c r="L147" s="16">
        <v>150159223.02004001</v>
      </c>
      <c r="M147" s="16">
        <v>166876729.84909001</v>
      </c>
    </row>
    <row r="148" spans="1:13" x14ac:dyDescent="0.2">
      <c r="A148" s="18" t="s">
        <v>0</v>
      </c>
      <c r="B148" s="16">
        <v>316047514.71508998</v>
      </c>
      <c r="C148" s="16">
        <v>318370115.55685997</v>
      </c>
      <c r="D148" s="16">
        <v>330998610.89131993</v>
      </c>
      <c r="E148" s="16">
        <v>321830091.36264002</v>
      </c>
      <c r="F148" s="16">
        <v>324541238.44016004</v>
      </c>
      <c r="G148" s="16">
        <v>327187208.29871994</v>
      </c>
      <c r="H148" s="16">
        <v>284631966.37313002</v>
      </c>
      <c r="I148" s="16">
        <v>324205280.02463001</v>
      </c>
      <c r="J148" s="16">
        <v>358154069.94825</v>
      </c>
      <c r="K148" s="16">
        <v>361312139.52529001</v>
      </c>
      <c r="L148" s="16">
        <v>377414375.80369002</v>
      </c>
      <c r="M148" s="16">
        <v>405844628.28210998</v>
      </c>
    </row>
    <row r="149" spans="1:13" x14ac:dyDescent="0.2">
      <c r="A149" s="18" t="s">
        <v>39</v>
      </c>
      <c r="B149" s="16">
        <v>320409754.54469001</v>
      </c>
      <c r="C149" s="16">
        <v>317049291.56979007</v>
      </c>
      <c r="D149" s="16">
        <v>348063940.48633999</v>
      </c>
      <c r="E149" s="16">
        <v>350947420.14261001</v>
      </c>
      <c r="F149" s="16">
        <v>350650105.57476002</v>
      </c>
      <c r="G149" s="16">
        <v>353810204.10553998</v>
      </c>
      <c r="H149" s="16">
        <v>356236684.54596001</v>
      </c>
      <c r="I149" s="16">
        <v>332053394.78405005</v>
      </c>
      <c r="J149" s="16">
        <v>334371850.64041996</v>
      </c>
      <c r="K149" s="16">
        <v>338349634.31760997</v>
      </c>
      <c r="L149" s="16">
        <v>337580298.81084996</v>
      </c>
      <c r="M149" s="16">
        <v>365873050.55922002</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0</v>
      </c>
      <c r="C151" s="16">
        <v>0</v>
      </c>
      <c r="D151" s="16">
        <v>0</v>
      </c>
      <c r="E151" s="16">
        <v>0</v>
      </c>
      <c r="F151" s="16">
        <v>0</v>
      </c>
      <c r="G151" s="16">
        <v>0</v>
      </c>
      <c r="H151" s="16">
        <v>0</v>
      </c>
      <c r="I151" s="16">
        <v>0</v>
      </c>
      <c r="J151" s="16">
        <v>0</v>
      </c>
      <c r="K151" s="16">
        <v>0</v>
      </c>
      <c r="L151" s="16">
        <v>0</v>
      </c>
      <c r="M151" s="16">
        <v>0</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131025134.42270999</v>
      </c>
      <c r="C153" s="16">
        <v>132068010.69367</v>
      </c>
      <c r="D153" s="16">
        <v>133132443.75463</v>
      </c>
      <c r="E153" s="16">
        <v>134201643.57607999</v>
      </c>
      <c r="F153" s="16">
        <v>135284223.04916</v>
      </c>
      <c r="G153" s="16">
        <v>136250779.57725999</v>
      </c>
      <c r="H153" s="16">
        <v>145016419.78088</v>
      </c>
      <c r="I153" s="16">
        <v>149495354.19679999</v>
      </c>
      <c r="J153" s="16">
        <v>155595811.57354</v>
      </c>
      <c r="K153" s="16">
        <v>156826705.14559001</v>
      </c>
      <c r="L153" s="16">
        <v>171752723.44905999</v>
      </c>
      <c r="M153" s="16">
        <v>180050566.74364001</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f t="shared" ref="B156:G156" si="28">B144+B114</f>
        <v>956598180.1484499</v>
      </c>
      <c r="C156" s="105">
        <f t="shared" si="28"/>
        <v>967997348.3381201</v>
      </c>
      <c r="D156" s="105">
        <f t="shared" si="28"/>
        <v>980653991.56304991</v>
      </c>
      <c r="E156" s="105">
        <f t="shared" si="28"/>
        <v>986575270.83880997</v>
      </c>
      <c r="F156" s="105">
        <f t="shared" si="28"/>
        <v>991625431.77960002</v>
      </c>
      <c r="G156" s="105">
        <f t="shared" si="28"/>
        <v>999890327.2802999</v>
      </c>
      <c r="H156" s="105">
        <f t="shared" ref="H156:M156" si="29">H144+H114</f>
        <v>970258632.31605005</v>
      </c>
      <c r="I156" s="105">
        <f t="shared" si="29"/>
        <v>991915225.58173001</v>
      </c>
      <c r="J156" s="105">
        <f t="shared" si="29"/>
        <v>991678741.27737999</v>
      </c>
      <c r="K156" s="105">
        <f t="shared" si="29"/>
        <v>1001409286.54593</v>
      </c>
      <c r="L156" s="105">
        <f t="shared" si="29"/>
        <v>1036906911.5258899</v>
      </c>
      <c r="M156" s="105">
        <f t="shared" si="29"/>
        <v>1118645267.5689399</v>
      </c>
    </row>
    <row r="157" spans="1:13" ht="12" thickBot="1" x14ac:dyDescent="0.25">
      <c r="A157" s="98" t="s">
        <v>64</v>
      </c>
      <c r="B157" s="107">
        <f t="shared" ref="B157:G157" si="30">B57</f>
        <v>0.32733509316212889</v>
      </c>
      <c r="C157" s="107">
        <f t="shared" si="30"/>
        <v>0.32741979084149353</v>
      </c>
      <c r="D157" s="107">
        <f t="shared" si="30"/>
        <v>0.32790618942442634</v>
      </c>
      <c r="E157" s="107">
        <f t="shared" si="30"/>
        <v>0.33298333337668679</v>
      </c>
      <c r="F157" s="107">
        <f t="shared" si="30"/>
        <v>0.3264459811379003</v>
      </c>
      <c r="G157" s="107">
        <f t="shared" si="30"/>
        <v>0.31966618811524128</v>
      </c>
      <c r="H157" s="107">
        <f t="shared" ref="H157:M157" si="31">H57</f>
        <v>0.31638614451894465</v>
      </c>
      <c r="I157" s="107">
        <f t="shared" si="31"/>
        <v>0.3218745802385975</v>
      </c>
      <c r="J157" s="107">
        <f t="shared" si="31"/>
        <v>0.32153701166559567</v>
      </c>
      <c r="K157" s="107">
        <f t="shared" si="31"/>
        <v>0.32660534820613668</v>
      </c>
      <c r="L157" s="107">
        <f t="shared" si="31"/>
        <v>0.32905154813533177</v>
      </c>
      <c r="M157" s="107">
        <f t="shared" si="31"/>
        <v>0.33720996742519393</v>
      </c>
    </row>
    <row r="158" spans="1:13" ht="35.25" customHeight="1" thickTop="1" x14ac:dyDescent="0.2">
      <c r="A158" s="159" t="s">
        <v>105</v>
      </c>
      <c r="B158" s="159"/>
      <c r="C158" s="159"/>
      <c r="D158" s="159"/>
      <c r="E158" s="159"/>
      <c r="F158" s="159"/>
      <c r="G158" s="159"/>
      <c r="H158" s="159"/>
      <c r="I158" s="159"/>
      <c r="J158" s="159"/>
      <c r="K158" s="159"/>
      <c r="L158" s="159"/>
      <c r="M158" s="159"/>
    </row>
    <row r="159" spans="1:13" ht="12" customHeight="1" x14ac:dyDescent="0.2">
      <c r="A159" s="160" t="s">
        <v>107</v>
      </c>
      <c r="B159" s="160"/>
      <c r="C159" s="160"/>
      <c r="D159" s="160"/>
      <c r="E159" s="160"/>
      <c r="F159" s="128"/>
      <c r="G159" s="128"/>
      <c r="H159" s="128"/>
      <c r="I159" s="128"/>
      <c r="J159" s="128"/>
      <c r="K159" s="128"/>
      <c r="L159" s="128"/>
      <c r="M159" s="128"/>
    </row>
  </sheetData>
  <mergeCells count="2">
    <mergeCell ref="A159:E159"/>
    <mergeCell ref="A158:M158"/>
  </mergeCells>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159"/>
  <sheetViews>
    <sheetView workbookViewId="0">
      <selection activeCell="M55" sqref="M55"/>
    </sheetView>
  </sheetViews>
  <sheetFormatPr defaultRowHeight="11.25" x14ac:dyDescent="0.2"/>
  <cols>
    <col min="1" max="1" width="28" style="17" customWidth="1"/>
    <col min="2" max="13" width="14.7109375" style="16" customWidth="1"/>
    <col min="14" max="67" width="14.7109375" style="17" customWidth="1"/>
    <col min="68" max="16384" width="9.140625" style="17"/>
  </cols>
  <sheetData>
    <row r="1" spans="1:13" ht="26.25" x14ac:dyDescent="0.4">
      <c r="A1" s="31" t="s">
        <v>74</v>
      </c>
      <c r="B1" s="33" t="s">
        <v>72</v>
      </c>
      <c r="C1" s="33"/>
      <c r="D1" s="33"/>
      <c r="E1"/>
      <c r="F1"/>
      <c r="G1"/>
      <c r="H1"/>
      <c r="I1"/>
      <c r="J1"/>
      <c r="K1"/>
      <c r="L1"/>
      <c r="M1"/>
    </row>
    <row r="2" spans="1:13" ht="12.75" x14ac:dyDescent="0.2">
      <c r="A2" s="32"/>
      <c r="B2" s="33"/>
      <c r="C2" s="33"/>
      <c r="D2" s="33"/>
      <c r="E2"/>
      <c r="F2"/>
      <c r="G2"/>
      <c r="H2"/>
      <c r="I2"/>
      <c r="J2"/>
      <c r="K2"/>
      <c r="L2"/>
      <c r="M2"/>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row>
    <row r="10" spans="1:13" ht="13.5" thickBot="1" x14ac:dyDescent="0.25">
      <c r="A10" s="124" t="s">
        <v>2</v>
      </c>
      <c r="B10" s="17"/>
      <c r="C10" s="17"/>
      <c r="D10" s="17"/>
      <c r="E10" s="17"/>
      <c r="F10" s="17"/>
      <c r="G10" s="17"/>
      <c r="H10" s="17"/>
      <c r="I10" s="17"/>
      <c r="J10" s="17"/>
      <c r="K10" s="17"/>
      <c r="L10" s="17"/>
      <c r="M10" s="17"/>
    </row>
    <row r="11" spans="1:13" s="15" customFormat="1" x14ac:dyDescent="0.2">
      <c r="A11" s="43" t="s">
        <v>22</v>
      </c>
      <c r="B11" s="42">
        <v>2015</v>
      </c>
      <c r="C11" s="42">
        <v>2015</v>
      </c>
      <c r="D11" s="42">
        <v>2015</v>
      </c>
      <c r="E11" s="42">
        <v>2015</v>
      </c>
      <c r="F11" s="42">
        <v>2015</v>
      </c>
      <c r="G11" s="42">
        <v>2015</v>
      </c>
      <c r="H11" s="42">
        <v>2015</v>
      </c>
      <c r="I11" s="42">
        <v>2015</v>
      </c>
      <c r="J11" s="42">
        <v>2015</v>
      </c>
      <c r="K11" s="42">
        <v>2015</v>
      </c>
      <c r="L11" s="42">
        <v>2015</v>
      </c>
      <c r="M11" s="42">
        <v>2015</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f t="shared" ref="B13:G13" si="0">SUM(B15:B41)</f>
        <v>29043958.098611459</v>
      </c>
      <c r="C13" s="16">
        <f t="shared" si="0"/>
        <v>29875195.631631956</v>
      </c>
      <c r="D13" s="16">
        <f t="shared" si="0"/>
        <v>30864615.616139229</v>
      </c>
      <c r="E13" s="16">
        <f t="shared" si="0"/>
        <v>30171085.293760516</v>
      </c>
      <c r="F13" s="16">
        <f t="shared" si="0"/>
        <v>30210375.789038751</v>
      </c>
      <c r="G13" s="16">
        <f t="shared" si="0"/>
        <v>31197991.767842498</v>
      </c>
      <c r="H13" s="16">
        <f t="shared" ref="H13:M13" si="1">SUM(H15:H41)</f>
        <v>33691133.665187448</v>
      </c>
      <c r="I13" s="16">
        <f t="shared" si="1"/>
        <v>34752701.789980419</v>
      </c>
      <c r="J13" s="16">
        <f t="shared" si="1"/>
        <v>36444398.985252224</v>
      </c>
      <c r="K13" s="16">
        <f t="shared" si="1"/>
        <v>36784291.372872651</v>
      </c>
      <c r="L13" s="16">
        <f t="shared" si="1"/>
        <v>36322403.149508506</v>
      </c>
      <c r="M13" s="16">
        <f t="shared" si="1"/>
        <v>36669643.040272109</v>
      </c>
    </row>
    <row r="14" spans="1:13" x14ac:dyDescent="0.2">
      <c r="A14" s="12"/>
    </row>
    <row r="15" spans="1:13" x14ac:dyDescent="0.2">
      <c r="A15" s="18" t="s">
        <v>25</v>
      </c>
      <c r="B15" s="16">
        <v>0</v>
      </c>
      <c r="C15" s="16">
        <v>0</v>
      </c>
      <c r="D15" s="16">
        <v>0</v>
      </c>
      <c r="E15" s="16">
        <v>0</v>
      </c>
      <c r="F15" s="16">
        <v>0</v>
      </c>
      <c r="G15" s="16">
        <v>0</v>
      </c>
      <c r="H15" s="16">
        <v>0</v>
      </c>
      <c r="I15" s="16">
        <v>0</v>
      </c>
      <c r="J15" s="16">
        <v>0</v>
      </c>
      <c r="K15" s="16">
        <v>0</v>
      </c>
      <c r="L15" s="16">
        <v>0</v>
      </c>
      <c r="M15" s="16">
        <v>0</v>
      </c>
    </row>
    <row r="16" spans="1:13" x14ac:dyDescent="0.2">
      <c r="A16" s="18" t="s">
        <v>26</v>
      </c>
      <c r="B16" s="16">
        <v>1423787.26541</v>
      </c>
      <c r="C16" s="16">
        <v>1421292.7892800004</v>
      </c>
      <c r="D16" s="16">
        <v>995712.74095000001</v>
      </c>
      <c r="E16" s="16">
        <v>993392.49846000003</v>
      </c>
      <c r="F16" s="16">
        <v>987782.76696000004</v>
      </c>
      <c r="G16" s="16">
        <v>979722.48656000011</v>
      </c>
      <c r="H16" s="16">
        <v>973205.47389000014</v>
      </c>
      <c r="I16" s="16">
        <v>964938.51564</v>
      </c>
      <c r="J16" s="16">
        <v>960758.6934499999</v>
      </c>
      <c r="K16" s="16">
        <v>963112.87425999995</v>
      </c>
      <c r="L16" s="16">
        <v>965259.50034999801</v>
      </c>
      <c r="M16" s="16">
        <v>956903.91759999876</v>
      </c>
    </row>
    <row r="17" spans="1:13" x14ac:dyDescent="0.2">
      <c r="A17" s="18" t="s">
        <v>27</v>
      </c>
      <c r="B17" s="16">
        <v>22040.011190000001</v>
      </c>
      <c r="C17" s="16">
        <v>22146.88175</v>
      </c>
      <c r="D17" s="16">
        <v>22285.222519999999</v>
      </c>
      <c r="E17" s="16">
        <v>22417.497449999999</v>
      </c>
      <c r="F17" s="16">
        <v>22554.304620000003</v>
      </c>
      <c r="G17" s="16">
        <v>22704.919590000001</v>
      </c>
      <c r="H17" s="16">
        <v>22869.765230000001</v>
      </c>
      <c r="I17" s="16">
        <v>23025.748510000001</v>
      </c>
      <c r="J17" s="16">
        <v>23181.995219999997</v>
      </c>
      <c r="K17" s="16">
        <v>23338.31</v>
      </c>
      <c r="L17" s="16">
        <v>23401.4977127702</v>
      </c>
      <c r="M17" s="16">
        <v>23570.243855683602</v>
      </c>
    </row>
    <row r="18" spans="1:13" x14ac:dyDescent="0.2">
      <c r="A18" s="18" t="s">
        <v>108</v>
      </c>
      <c r="B18" s="16">
        <v>241.73510000000002</v>
      </c>
      <c r="C18" s="16">
        <v>247.03960000000001</v>
      </c>
      <c r="D18" s="16">
        <v>2843.9711299999999</v>
      </c>
      <c r="E18" s="16">
        <v>747.30236000000002</v>
      </c>
      <c r="F18" s="16">
        <v>2951.5454399999999</v>
      </c>
      <c r="G18" s="16">
        <v>3080.1968999999999</v>
      </c>
      <c r="H18" s="16">
        <v>3341.8440000000001</v>
      </c>
      <c r="I18" s="16">
        <v>3112.1237500000002</v>
      </c>
      <c r="J18" s="16">
        <v>3183.49224</v>
      </c>
      <c r="K18" s="16">
        <v>7834.8324000000002</v>
      </c>
      <c r="L18" s="16">
        <v>7913.83349</v>
      </c>
      <c r="M18" s="16">
        <v>8012.8680999999997</v>
      </c>
    </row>
    <row r="19" spans="1:13" x14ac:dyDescent="0.2">
      <c r="A19" s="18" t="s">
        <v>28</v>
      </c>
      <c r="B19" s="16">
        <v>1149043.5608300001</v>
      </c>
      <c r="C19" s="16">
        <v>1225918.47092</v>
      </c>
      <c r="D19" s="16">
        <v>1348212.1856800003</v>
      </c>
      <c r="E19" s="16">
        <v>1241015.8888800002</v>
      </c>
      <c r="F19" s="16">
        <v>1246913.8574699999</v>
      </c>
      <c r="G19" s="16">
        <v>1250526.4536700004</v>
      </c>
      <c r="H19" s="16">
        <v>1348328.2971100002</v>
      </c>
      <c r="I19" s="16">
        <v>1427503.9922400001</v>
      </c>
      <c r="J19" s="16">
        <v>1531972.5259100003</v>
      </c>
      <c r="K19" s="16">
        <v>1465343.1889199999</v>
      </c>
      <c r="L19" s="16">
        <v>1398063.36656</v>
      </c>
      <c r="M19" s="16">
        <v>1436564.3765599991</v>
      </c>
    </row>
    <row r="20" spans="1:13" x14ac:dyDescent="0.2">
      <c r="A20" s="18" t="s">
        <v>29</v>
      </c>
      <c r="B20" s="16">
        <v>2119724.9660914596</v>
      </c>
      <c r="C20" s="16">
        <v>1866153.5218619609</v>
      </c>
      <c r="D20" s="16">
        <v>2147386.7327792337</v>
      </c>
      <c r="E20" s="16">
        <v>2211322.4179605157</v>
      </c>
      <c r="F20" s="16">
        <v>1907115.8626287479</v>
      </c>
      <c r="G20" s="16">
        <v>2469709.5309724975</v>
      </c>
      <c r="H20" s="16">
        <v>3511126.7098174444</v>
      </c>
      <c r="I20" s="16">
        <v>3295299.0395504208</v>
      </c>
      <c r="J20" s="16">
        <v>3133468.451588681</v>
      </c>
      <c r="K20" s="16">
        <v>3767525.542322028</v>
      </c>
      <c r="L20" s="16">
        <v>3516275.8940366688</v>
      </c>
      <c r="M20" s="16">
        <v>2930828.7557359491</v>
      </c>
    </row>
    <row r="21" spans="1:13" x14ac:dyDescent="0.2">
      <c r="A21" s="18" t="s">
        <v>30</v>
      </c>
      <c r="B21" s="16">
        <v>11923466.36795</v>
      </c>
      <c r="C21" s="16">
        <v>12068806.162319999</v>
      </c>
      <c r="D21" s="16">
        <v>12298755.99989</v>
      </c>
      <c r="E21" s="16">
        <v>12555760.226059999</v>
      </c>
      <c r="F21" s="16">
        <v>12726150.07773</v>
      </c>
      <c r="G21" s="16">
        <v>12932705.81813</v>
      </c>
      <c r="H21" s="16">
        <v>13144303.61352</v>
      </c>
      <c r="I21" s="16">
        <v>13305068.99694</v>
      </c>
      <c r="J21" s="16">
        <v>13556825.311530001</v>
      </c>
      <c r="K21" s="16">
        <v>13943883.353329999</v>
      </c>
      <c r="L21" s="16">
        <v>14147067.521089898</v>
      </c>
      <c r="M21" s="16">
        <v>14354989.264369899</v>
      </c>
    </row>
    <row r="22" spans="1:13" x14ac:dyDescent="0.2">
      <c r="A22" s="18" t="s">
        <v>31</v>
      </c>
      <c r="B22" s="16">
        <v>9439.2878800000017</v>
      </c>
      <c r="C22" s="16">
        <v>7139.4187899999997</v>
      </c>
      <c r="D22" s="16">
        <v>4810.3013600000004</v>
      </c>
      <c r="E22" s="16">
        <v>2428.6356499999997</v>
      </c>
      <c r="F22" s="16">
        <v>0</v>
      </c>
      <c r="G22" s="16">
        <v>0</v>
      </c>
      <c r="H22" s="16">
        <v>0</v>
      </c>
      <c r="I22" s="16">
        <v>0</v>
      </c>
      <c r="J22" s="16">
        <v>0</v>
      </c>
      <c r="K22" s="16">
        <v>0</v>
      </c>
      <c r="L22" s="16">
        <v>0</v>
      </c>
      <c r="M22" s="16">
        <v>0</v>
      </c>
    </row>
    <row r="23" spans="1:13" x14ac:dyDescent="0.2">
      <c r="A23" s="18" t="s">
        <v>32</v>
      </c>
      <c r="B23" s="16">
        <v>415948.47214999999</v>
      </c>
      <c r="C23" s="16">
        <v>419327.37475999998</v>
      </c>
      <c r="D23" s="16">
        <v>423642.27989999996</v>
      </c>
      <c r="E23" s="16">
        <v>427630.47166000004</v>
      </c>
      <c r="F23" s="16">
        <v>431799.01507999998</v>
      </c>
      <c r="G23" s="16">
        <v>436292.49300999998</v>
      </c>
      <c r="H23" s="16">
        <v>441388.69007999997</v>
      </c>
      <c r="I23" s="16">
        <v>446239.75430000003</v>
      </c>
      <c r="J23" s="16">
        <v>0</v>
      </c>
      <c r="K23" s="16">
        <v>0</v>
      </c>
      <c r="L23" s="16">
        <v>0</v>
      </c>
      <c r="M23" s="16">
        <v>0</v>
      </c>
    </row>
    <row r="24" spans="1:13" x14ac:dyDescent="0.2">
      <c r="A24" s="18" t="s">
        <v>33</v>
      </c>
      <c r="B24" s="16">
        <v>0</v>
      </c>
      <c r="C24" s="16">
        <v>0</v>
      </c>
      <c r="D24" s="16">
        <v>0</v>
      </c>
      <c r="E24" s="16">
        <v>0</v>
      </c>
      <c r="F24" s="16">
        <v>0</v>
      </c>
      <c r="G24" s="16">
        <v>0</v>
      </c>
      <c r="H24" s="16">
        <v>0</v>
      </c>
      <c r="I24" s="16">
        <v>0</v>
      </c>
      <c r="J24" s="16">
        <v>0</v>
      </c>
      <c r="K24" s="16">
        <v>0</v>
      </c>
      <c r="L24" s="16">
        <v>0</v>
      </c>
      <c r="M24" s="16">
        <v>0</v>
      </c>
    </row>
    <row r="25" spans="1:13" x14ac:dyDescent="0.2">
      <c r="A25" s="18" t="s">
        <v>34</v>
      </c>
      <c r="B25" s="16">
        <v>0</v>
      </c>
      <c r="C25" s="16">
        <v>0</v>
      </c>
      <c r="D25" s="16">
        <v>0</v>
      </c>
      <c r="E25" s="16">
        <v>0</v>
      </c>
      <c r="F25" s="16">
        <v>0</v>
      </c>
      <c r="G25" s="16">
        <v>0</v>
      </c>
      <c r="H25" s="16">
        <v>0</v>
      </c>
      <c r="I25" s="16">
        <v>0</v>
      </c>
      <c r="J25" s="16">
        <v>0</v>
      </c>
      <c r="K25" s="16">
        <v>0</v>
      </c>
      <c r="L25" s="16">
        <v>0</v>
      </c>
      <c r="M25" s="16">
        <v>0</v>
      </c>
    </row>
    <row r="26" spans="1:13" x14ac:dyDescent="0.2">
      <c r="A26" s="18" t="s">
        <v>60</v>
      </c>
      <c r="B26" s="16">
        <v>0</v>
      </c>
      <c r="C26" s="16">
        <v>0</v>
      </c>
      <c r="D26" s="16">
        <v>0</v>
      </c>
      <c r="E26" s="16">
        <v>0</v>
      </c>
      <c r="F26" s="16">
        <v>0</v>
      </c>
      <c r="G26" s="16">
        <v>0</v>
      </c>
      <c r="H26" s="16">
        <v>0</v>
      </c>
      <c r="I26" s="16">
        <v>0</v>
      </c>
      <c r="J26" s="16">
        <v>0</v>
      </c>
      <c r="K26" s="16">
        <v>0</v>
      </c>
      <c r="L26" s="16">
        <v>0</v>
      </c>
      <c r="M26" s="16">
        <v>0</v>
      </c>
    </row>
    <row r="27" spans="1:13"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10189466.67073</v>
      </c>
      <c r="C28" s="16">
        <v>11029809.81401</v>
      </c>
      <c r="D28" s="16">
        <v>11721959.872759998</v>
      </c>
      <c r="E28" s="16">
        <v>10845076.23263</v>
      </c>
      <c r="F28" s="16">
        <v>11069626.496709999</v>
      </c>
      <c r="G28" s="16">
        <v>11279817.968480002</v>
      </c>
      <c r="H28" s="16">
        <v>12354872.78689</v>
      </c>
      <c r="I28" s="16">
        <v>13289562.81587</v>
      </c>
      <c r="J28" s="16">
        <v>14489958.73841</v>
      </c>
      <c r="K28" s="16">
        <v>13977045.55297</v>
      </c>
      <c r="L28" s="16">
        <v>13636842.5325347</v>
      </c>
      <c r="M28" s="16">
        <v>14311135.4389413</v>
      </c>
    </row>
    <row r="29" spans="1:13" x14ac:dyDescent="0.2">
      <c r="A29" s="18" t="s">
        <v>66</v>
      </c>
      <c r="B29" s="16">
        <v>0</v>
      </c>
      <c r="C29" s="16">
        <v>0</v>
      </c>
      <c r="D29" s="16">
        <v>0</v>
      </c>
      <c r="E29" s="16">
        <v>0</v>
      </c>
      <c r="F29" s="16">
        <v>0</v>
      </c>
      <c r="G29" s="16">
        <v>0</v>
      </c>
      <c r="H29" s="16">
        <v>0</v>
      </c>
      <c r="I29" s="16">
        <v>0</v>
      </c>
      <c r="J29" s="16">
        <v>0</v>
      </c>
      <c r="K29" s="16">
        <v>0</v>
      </c>
      <c r="L29" s="16">
        <v>0</v>
      </c>
      <c r="M29" s="16">
        <v>0</v>
      </c>
    </row>
    <row r="30" spans="1:13" x14ac:dyDescent="0.2">
      <c r="A30" s="18" t="s">
        <v>38</v>
      </c>
      <c r="B30" s="16">
        <v>0</v>
      </c>
      <c r="C30" s="16">
        <v>0</v>
      </c>
      <c r="D30" s="16">
        <v>0</v>
      </c>
      <c r="E30" s="16">
        <v>0</v>
      </c>
      <c r="F30" s="16">
        <v>0</v>
      </c>
      <c r="G30" s="16">
        <v>0</v>
      </c>
      <c r="H30" s="16">
        <v>0</v>
      </c>
      <c r="I30" s="16">
        <v>0</v>
      </c>
      <c r="J30" s="16">
        <v>0</v>
      </c>
      <c r="K30" s="16">
        <v>0</v>
      </c>
      <c r="L30" s="16">
        <v>0</v>
      </c>
      <c r="M30" s="16">
        <v>0</v>
      </c>
    </row>
    <row r="31" spans="1:13"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1438963.1281199998</v>
      </c>
      <c r="C32" s="16">
        <v>1460735.53523</v>
      </c>
      <c r="D32" s="16">
        <v>1543213.90582</v>
      </c>
      <c r="E32" s="16">
        <v>1513427.5201100002</v>
      </c>
      <c r="F32" s="16">
        <v>1455398.8756399998</v>
      </c>
      <c r="G32" s="16">
        <v>1462442.5132500001</v>
      </c>
      <c r="H32" s="16">
        <v>1528154.37152</v>
      </c>
      <c r="I32" s="16">
        <v>1630546.8637300001</v>
      </c>
      <c r="J32" s="16">
        <v>2375310.4582435484</v>
      </c>
      <c r="K32" s="16">
        <v>2263840.4364506197</v>
      </c>
      <c r="L32" s="16">
        <v>2252936.4596261303</v>
      </c>
      <c r="M32" s="16">
        <v>2396857.4077884597</v>
      </c>
    </row>
    <row r="33" spans="1:13" x14ac:dyDescent="0.2">
      <c r="A33" s="18" t="s">
        <v>43</v>
      </c>
      <c r="B33" s="16">
        <v>0</v>
      </c>
      <c r="C33" s="16">
        <v>0</v>
      </c>
      <c r="D33" s="16">
        <v>0</v>
      </c>
      <c r="E33" s="16">
        <v>0</v>
      </c>
      <c r="F33" s="16">
        <v>0</v>
      </c>
      <c r="G33" s="16">
        <v>0</v>
      </c>
      <c r="H33" s="16">
        <v>0</v>
      </c>
      <c r="I33" s="16">
        <v>0</v>
      </c>
      <c r="J33" s="16">
        <v>0</v>
      </c>
      <c r="K33" s="16">
        <v>0</v>
      </c>
      <c r="L33" s="16">
        <v>0</v>
      </c>
      <c r="M33" s="16">
        <v>0</v>
      </c>
    </row>
    <row r="34" spans="1:13" x14ac:dyDescent="0.2">
      <c r="A34" s="18" t="s">
        <v>44</v>
      </c>
      <c r="B34" s="16">
        <v>0</v>
      </c>
      <c r="C34" s="16">
        <v>0</v>
      </c>
      <c r="D34" s="16">
        <v>0</v>
      </c>
      <c r="E34" s="16">
        <v>0</v>
      </c>
      <c r="F34" s="16">
        <v>0</v>
      </c>
      <c r="G34" s="16">
        <v>0</v>
      </c>
      <c r="H34" s="16">
        <v>0</v>
      </c>
      <c r="I34" s="16">
        <v>0</v>
      </c>
      <c r="J34" s="16">
        <v>0</v>
      </c>
      <c r="K34" s="16">
        <v>0</v>
      </c>
      <c r="L34" s="16">
        <v>0</v>
      </c>
      <c r="M34" s="16">
        <v>0</v>
      </c>
    </row>
    <row r="35" spans="1:13" x14ac:dyDescent="0.2">
      <c r="A35" s="18" t="s">
        <v>45</v>
      </c>
      <c r="B35" s="16">
        <v>0</v>
      </c>
      <c r="C35" s="16">
        <v>0</v>
      </c>
      <c r="D35" s="16">
        <v>0</v>
      </c>
      <c r="E35" s="16">
        <v>0</v>
      </c>
      <c r="F35" s="16">
        <v>0</v>
      </c>
      <c r="G35" s="16">
        <v>0</v>
      </c>
      <c r="H35" s="16">
        <v>0</v>
      </c>
      <c r="I35" s="16">
        <v>0</v>
      </c>
      <c r="J35" s="16">
        <v>0</v>
      </c>
      <c r="K35" s="16">
        <v>0</v>
      </c>
      <c r="L35" s="16">
        <v>0</v>
      </c>
      <c r="M35" s="16">
        <v>0</v>
      </c>
    </row>
    <row r="36" spans="1:13"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351836.63316000003</v>
      </c>
      <c r="C37" s="16">
        <v>353618.62310999999</v>
      </c>
      <c r="D37" s="16">
        <v>355792.40335000004</v>
      </c>
      <c r="E37" s="16">
        <v>357866.60253999999</v>
      </c>
      <c r="F37" s="16">
        <v>360082.98676</v>
      </c>
      <c r="G37" s="16">
        <v>360989.38727999997</v>
      </c>
      <c r="H37" s="16">
        <v>363542.11313000001</v>
      </c>
      <c r="I37" s="16">
        <v>367403.93945000006</v>
      </c>
      <c r="J37" s="16">
        <v>369739.31866000005</v>
      </c>
      <c r="K37" s="16">
        <v>372367.28221999999</v>
      </c>
      <c r="L37" s="16">
        <v>374642.54410833999</v>
      </c>
      <c r="M37" s="16">
        <v>250780.76732081198</v>
      </c>
    </row>
    <row r="38" spans="1:13" x14ac:dyDescent="0.2">
      <c r="A38" s="18" t="s">
        <v>48</v>
      </c>
      <c r="B38" s="16">
        <v>0</v>
      </c>
      <c r="C38" s="16">
        <v>0</v>
      </c>
      <c r="D38" s="16">
        <v>0</v>
      </c>
      <c r="E38" s="16">
        <v>0</v>
      </c>
      <c r="F38" s="16">
        <v>0</v>
      </c>
      <c r="G38" s="16">
        <v>0</v>
      </c>
      <c r="H38" s="16">
        <v>0</v>
      </c>
      <c r="I38" s="16">
        <v>0</v>
      </c>
      <c r="J38" s="16">
        <v>0</v>
      </c>
      <c r="K38" s="16">
        <v>0</v>
      </c>
      <c r="L38" s="16">
        <v>0</v>
      </c>
      <c r="M38" s="16">
        <v>0</v>
      </c>
    </row>
    <row r="39" spans="1:13" x14ac:dyDescent="0.2">
      <c r="A39" s="18" t="s">
        <v>49</v>
      </c>
      <c r="B39" s="16">
        <v>0</v>
      </c>
      <c r="C39" s="16">
        <v>0</v>
      </c>
      <c r="D39" s="16">
        <v>0</v>
      </c>
      <c r="E39" s="16">
        <v>0</v>
      </c>
      <c r="F39" s="16">
        <v>0</v>
      </c>
      <c r="G39" s="16">
        <v>0</v>
      </c>
      <c r="H39" s="16">
        <v>0</v>
      </c>
      <c r="I39" s="16">
        <v>0</v>
      </c>
      <c r="J39" s="16">
        <v>0</v>
      </c>
      <c r="K39" s="16">
        <v>0</v>
      </c>
      <c r="L39" s="16">
        <v>0</v>
      </c>
      <c r="M39" s="16">
        <v>0</v>
      </c>
    </row>
    <row r="40" spans="1:13" x14ac:dyDescent="0.2">
      <c r="A40" s="18" t="s">
        <v>50</v>
      </c>
      <c r="B40" s="16">
        <v>0</v>
      </c>
      <c r="C40" s="16">
        <v>0</v>
      </c>
      <c r="D40" s="16">
        <v>0</v>
      </c>
      <c r="E40" s="16">
        <v>0</v>
      </c>
      <c r="F40" s="16">
        <v>0</v>
      </c>
      <c r="G40" s="16">
        <v>0</v>
      </c>
      <c r="H40" s="16">
        <v>0</v>
      </c>
      <c r="I40" s="16">
        <v>0</v>
      </c>
      <c r="J40" s="16">
        <v>0</v>
      </c>
      <c r="K40" s="16">
        <v>0</v>
      </c>
      <c r="L40" s="16">
        <v>0</v>
      </c>
      <c r="M40" s="16">
        <v>0</v>
      </c>
    </row>
    <row r="41" spans="1:13"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row>
    <row r="43" spans="1:13" x14ac:dyDescent="0.2">
      <c r="A43" s="18" t="s">
        <v>52</v>
      </c>
      <c r="B43" s="16">
        <f t="shared" ref="B43:G43" si="2">SUM(B45:B53)</f>
        <v>3195307931.4953804</v>
      </c>
      <c r="C43" s="16">
        <f t="shared" si="2"/>
        <v>3288597526.1515002</v>
      </c>
      <c r="D43" s="16">
        <f t="shared" si="2"/>
        <v>3431953468.7233205</v>
      </c>
      <c r="E43" s="16">
        <f t="shared" si="2"/>
        <v>3440566471.3133202</v>
      </c>
      <c r="F43" s="16">
        <f t="shared" si="2"/>
        <v>3472800445.2578802</v>
      </c>
      <c r="G43" s="16">
        <f t="shared" si="2"/>
        <v>3574484054.9154406</v>
      </c>
      <c r="H43" s="16">
        <f t="shared" ref="H43:M43" si="3">SUM(H45:H53)</f>
        <v>3571746953.2143998</v>
      </c>
      <c r="I43" s="16">
        <f t="shared" si="3"/>
        <v>3672578681.4211597</v>
      </c>
      <c r="J43" s="16">
        <f t="shared" si="3"/>
        <v>3781684615.2217703</v>
      </c>
      <c r="K43" s="16">
        <f t="shared" si="3"/>
        <v>3690714674.4682198</v>
      </c>
      <c r="L43" s="16">
        <f t="shared" si="3"/>
        <v>3768324276.4107437</v>
      </c>
      <c r="M43" s="16">
        <f t="shared" si="3"/>
        <v>3913654014.2697749</v>
      </c>
    </row>
    <row r="44" spans="1:13" x14ac:dyDescent="0.2">
      <c r="A44" s="12"/>
    </row>
    <row r="45" spans="1:13" x14ac:dyDescent="0.2">
      <c r="A45" s="18" t="s">
        <v>53</v>
      </c>
      <c r="B45" s="16">
        <v>318.88477</v>
      </c>
      <c r="C45" s="16">
        <v>319.12349999999998</v>
      </c>
      <c r="D45" s="16">
        <v>319.41345000000001</v>
      </c>
      <c r="E45" s="16">
        <v>319.73286999999999</v>
      </c>
      <c r="F45" s="16">
        <v>320.13189</v>
      </c>
      <c r="G45" s="16">
        <v>320.65017999999998</v>
      </c>
      <c r="H45" s="16">
        <v>321.29409999999996</v>
      </c>
      <c r="I45" s="16">
        <v>321.96499999999997</v>
      </c>
      <c r="J45" s="16">
        <v>322.48219</v>
      </c>
      <c r="K45" s="16">
        <v>323.03962999999999</v>
      </c>
      <c r="L45" s="16">
        <v>323.62268999999998</v>
      </c>
      <c r="M45" s="16">
        <v>324.19337999999902</v>
      </c>
    </row>
    <row r="46" spans="1:13" x14ac:dyDescent="0.2">
      <c r="A46" s="18" t="s">
        <v>1</v>
      </c>
      <c r="B46" s="16">
        <v>603726141.16039002</v>
      </c>
      <c r="C46" s="16">
        <v>628008613.26875997</v>
      </c>
      <c r="D46" s="16">
        <v>623589908.40447998</v>
      </c>
      <c r="E46" s="16">
        <v>650770742.53559995</v>
      </c>
      <c r="F46" s="16">
        <v>664546733.83165002</v>
      </c>
      <c r="G46" s="16">
        <v>682527128.08845997</v>
      </c>
      <c r="H46" s="16">
        <v>701368570.29261994</v>
      </c>
      <c r="I46" s="16">
        <v>750474553.92168009</v>
      </c>
      <c r="J46" s="16">
        <v>768946679.42784011</v>
      </c>
      <c r="K46" s="16">
        <v>785028071.16158009</v>
      </c>
      <c r="L46" s="16">
        <v>800166687.39898729</v>
      </c>
      <c r="M46" s="16">
        <v>839571297.43474638</v>
      </c>
    </row>
    <row r="47" spans="1:13" x14ac:dyDescent="0.2">
      <c r="A47" s="18" t="s">
        <v>0</v>
      </c>
      <c r="B47" s="16">
        <v>982273203.14428008</v>
      </c>
      <c r="C47" s="16">
        <v>1035048764.15408</v>
      </c>
      <c r="D47" s="16">
        <v>1131601391.5963902</v>
      </c>
      <c r="E47" s="16">
        <v>1066984317.96901</v>
      </c>
      <c r="F47" s="16">
        <v>1129010100.1786001</v>
      </c>
      <c r="G47" s="16">
        <v>1174521020.9943101</v>
      </c>
      <c r="H47" s="16">
        <v>1150243264.3752198</v>
      </c>
      <c r="I47" s="16">
        <v>1189957377.49333</v>
      </c>
      <c r="J47" s="16">
        <v>1216301366.4171898</v>
      </c>
      <c r="K47" s="16">
        <v>1084908352.7761199</v>
      </c>
      <c r="L47" s="16">
        <v>1129035298.3755884</v>
      </c>
      <c r="M47" s="16">
        <v>1190370689.6946812</v>
      </c>
    </row>
    <row r="48" spans="1:13" x14ac:dyDescent="0.2">
      <c r="A48" s="18" t="s">
        <v>39</v>
      </c>
      <c r="B48" s="16">
        <v>1121545839.95035</v>
      </c>
      <c r="C48" s="16">
        <v>1125472068.60604</v>
      </c>
      <c r="D48" s="16">
        <v>1155853168.8373799</v>
      </c>
      <c r="E48" s="16">
        <v>1181017634.1899102</v>
      </c>
      <c r="F48" s="16">
        <v>1114329979.73406</v>
      </c>
      <c r="G48" s="16">
        <v>1140908305.0461402</v>
      </c>
      <c r="H48" s="16">
        <v>1161706116.8048902</v>
      </c>
      <c r="I48" s="16">
        <v>1166673997.3202999</v>
      </c>
      <c r="J48" s="16">
        <v>1211806189.7313702</v>
      </c>
      <c r="K48" s="16">
        <v>1229433993.8270898</v>
      </c>
      <c r="L48" s="16">
        <v>1237220929.797224</v>
      </c>
      <c r="M48" s="16">
        <v>1262255849.8608575</v>
      </c>
    </row>
    <row r="49" spans="1:13" x14ac:dyDescent="0.2">
      <c r="A49" s="18" t="s">
        <v>54</v>
      </c>
      <c r="B49" s="16">
        <v>71757741.437380001</v>
      </c>
      <c r="C49" s="16">
        <v>72510390.86906001</v>
      </c>
      <c r="D49" s="16">
        <v>73793213.692120001</v>
      </c>
      <c r="E49" s="16">
        <v>74535433.541360006</v>
      </c>
      <c r="F49" s="16">
        <v>75423502.632090017</v>
      </c>
      <c r="G49" s="16">
        <v>76523058.927769989</v>
      </c>
      <c r="H49" s="16">
        <v>75009154.070600003</v>
      </c>
      <c r="I49" s="16">
        <v>75517089.74312</v>
      </c>
      <c r="J49" s="16">
        <v>76825294.047860011</v>
      </c>
      <c r="K49" s="16">
        <v>78155727.027239993</v>
      </c>
      <c r="L49" s="16">
        <v>79102197.74947831</v>
      </c>
      <c r="M49" s="16">
        <v>80120508.540607348</v>
      </c>
    </row>
    <row r="50" spans="1:13" x14ac:dyDescent="0.2">
      <c r="A50" s="18" t="s">
        <v>55</v>
      </c>
      <c r="B50" s="16">
        <v>0</v>
      </c>
      <c r="C50" s="16">
        <v>0</v>
      </c>
      <c r="D50" s="16">
        <v>0</v>
      </c>
      <c r="E50" s="16">
        <v>0</v>
      </c>
      <c r="F50" s="16">
        <v>0</v>
      </c>
      <c r="G50" s="16">
        <v>0</v>
      </c>
      <c r="H50" s="16">
        <v>0</v>
      </c>
      <c r="I50" s="16">
        <v>0</v>
      </c>
      <c r="J50" s="16">
        <v>0</v>
      </c>
      <c r="K50" s="16">
        <v>0</v>
      </c>
      <c r="L50" s="16">
        <v>0</v>
      </c>
      <c r="M50" s="16">
        <v>0</v>
      </c>
    </row>
    <row r="51" spans="1:13"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416004686.91820997</v>
      </c>
      <c r="C52" s="16">
        <v>427557370.13006008</v>
      </c>
      <c r="D52" s="16">
        <v>447115466.77950001</v>
      </c>
      <c r="E52" s="16">
        <v>467258023.34456992</v>
      </c>
      <c r="F52" s="16">
        <v>489489808.74958998</v>
      </c>
      <c r="G52" s="16">
        <v>500004221.20857996</v>
      </c>
      <c r="H52" s="16">
        <v>483419526.37696999</v>
      </c>
      <c r="I52" s="16">
        <v>489955340.97772992</v>
      </c>
      <c r="J52" s="16">
        <v>507804763.11532009</v>
      </c>
      <c r="K52" s="16">
        <v>513188206.63656002</v>
      </c>
      <c r="L52" s="16">
        <v>522798839.46677607</v>
      </c>
      <c r="M52" s="16">
        <v>541335344.54550231</v>
      </c>
    </row>
    <row r="53" spans="1:13"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f t="shared" ref="B55:G55" si="4">B43+B13</f>
        <v>3224351889.5939918</v>
      </c>
      <c r="C55" s="105">
        <f t="shared" si="4"/>
        <v>3318472721.7831321</v>
      </c>
      <c r="D55" s="105">
        <f t="shared" si="4"/>
        <v>3462818084.3394599</v>
      </c>
      <c r="E55" s="105">
        <f t="shared" si="4"/>
        <v>3470737556.6070805</v>
      </c>
      <c r="F55" s="105">
        <f t="shared" si="4"/>
        <v>3503010821.0469189</v>
      </c>
      <c r="G55" s="105">
        <f t="shared" si="4"/>
        <v>3605682046.6832829</v>
      </c>
      <c r="H55" s="105">
        <f t="shared" ref="H55:M55" si="5">H43+H13</f>
        <v>3605438086.8795872</v>
      </c>
      <c r="I55" s="105">
        <f t="shared" si="5"/>
        <v>3707331383.2111402</v>
      </c>
      <c r="J55" s="105">
        <f t="shared" si="5"/>
        <v>3818129014.2070227</v>
      </c>
      <c r="K55" s="105">
        <f t="shared" si="5"/>
        <v>3727498965.8410926</v>
      </c>
      <c r="L55" s="105">
        <f t="shared" si="5"/>
        <v>3804646679.5602522</v>
      </c>
      <c r="M55" s="105">
        <f t="shared" si="5"/>
        <v>3950323657.3100471</v>
      </c>
    </row>
    <row r="56" spans="1:13" ht="12" thickBot="1" x14ac:dyDescent="0.25">
      <c r="A56" s="96" t="s">
        <v>63</v>
      </c>
      <c r="B56" s="106">
        <f t="shared" ref="B56:H56" si="6">B106/B55</f>
        <v>0.6686401087581092</v>
      </c>
      <c r="C56" s="106">
        <f t="shared" si="6"/>
        <v>0.6723564777432709</v>
      </c>
      <c r="D56" s="106">
        <f t="shared" si="6"/>
        <v>0.67433950937824605</v>
      </c>
      <c r="E56" s="106">
        <f t="shared" si="6"/>
        <v>0.67741265439818998</v>
      </c>
      <c r="F56" s="106">
        <f t="shared" si="6"/>
        <v>0.68201929551601559</v>
      </c>
      <c r="G56" s="106">
        <f t="shared" si="6"/>
        <v>0.6878936703277958</v>
      </c>
      <c r="H56" s="106">
        <f t="shared" si="6"/>
        <v>0.69123479560422996</v>
      </c>
      <c r="I56" s="106">
        <f>I106/I55</f>
        <v>0.69228636618690997</v>
      </c>
      <c r="J56" s="106">
        <f>J106/J55</f>
        <v>0.68245864782641108</v>
      </c>
      <c r="K56" s="106">
        <f>K106/K55</f>
        <v>0.67599194526301642</v>
      </c>
      <c r="L56" s="106">
        <f>L106/L55</f>
        <v>0.67958043194950335</v>
      </c>
      <c r="M56" s="106">
        <f>M106/M55</f>
        <v>0.67430854235610305</v>
      </c>
    </row>
    <row r="57" spans="1:13" ht="12" thickBot="1" x14ac:dyDescent="0.25">
      <c r="A57" s="98" t="s">
        <v>64</v>
      </c>
      <c r="B57" s="107">
        <f t="shared" ref="B57:G57" si="7">B156/B55</f>
        <v>0.33135989124189069</v>
      </c>
      <c r="C57" s="107">
        <f t="shared" si="7"/>
        <v>0.32764352225672916</v>
      </c>
      <c r="D57" s="107">
        <f t="shared" si="7"/>
        <v>0.32566049062175378</v>
      </c>
      <c r="E57" s="107">
        <f t="shared" si="7"/>
        <v>0.32258734560181002</v>
      </c>
      <c r="F57" s="107">
        <f t="shared" si="7"/>
        <v>0.31798070448398441</v>
      </c>
      <c r="G57" s="107">
        <f t="shared" si="7"/>
        <v>0.31210632967220409</v>
      </c>
      <c r="H57" s="107">
        <f t="shared" ref="H57:M57" si="8">H156/H55</f>
        <v>0.3087652043957701</v>
      </c>
      <c r="I57" s="107">
        <f t="shared" si="8"/>
        <v>0.30771363381309019</v>
      </c>
      <c r="J57" s="107">
        <f t="shared" si="8"/>
        <v>0.31754135217358892</v>
      </c>
      <c r="K57" s="107">
        <f t="shared" si="8"/>
        <v>0.32400805473698346</v>
      </c>
      <c r="L57" s="107">
        <f t="shared" si="8"/>
        <v>0.32041956805049682</v>
      </c>
      <c r="M57" s="107">
        <f t="shared" si="8"/>
        <v>0.32569145764389701</v>
      </c>
    </row>
    <row r="58" spans="1:13" ht="12" thickTop="1" x14ac:dyDescent="0.2">
      <c r="A58" s="123"/>
      <c r="B58" s="17"/>
      <c r="C58" s="17"/>
      <c r="D58" s="17"/>
      <c r="E58" s="17"/>
      <c r="F58" s="17"/>
      <c r="G58" s="17"/>
      <c r="H58" s="17"/>
      <c r="I58" s="17"/>
      <c r="J58" s="17"/>
      <c r="K58" s="17"/>
      <c r="L58" s="17"/>
      <c r="M58" s="17"/>
    </row>
    <row r="61" spans="1:13" ht="13.5" thickBot="1" x14ac:dyDescent="0.25">
      <c r="A61" s="125" t="s">
        <v>3</v>
      </c>
      <c r="B61" s="17"/>
      <c r="C61" s="17"/>
      <c r="D61" s="17"/>
      <c r="E61" s="17"/>
      <c r="F61" s="17"/>
      <c r="G61" s="17"/>
      <c r="H61" s="17"/>
      <c r="I61" s="17"/>
      <c r="J61" s="17"/>
      <c r="K61" s="17"/>
      <c r="L61" s="17"/>
      <c r="M61" s="17"/>
    </row>
    <row r="62" spans="1:13" ht="12" thickTop="1" x14ac:dyDescent="0.2">
      <c r="A62" s="43" t="s">
        <v>22</v>
      </c>
      <c r="B62" s="55">
        <f t="shared" ref="B62:D63" si="9">B11</f>
        <v>2015</v>
      </c>
      <c r="C62" s="55">
        <f t="shared" si="9"/>
        <v>2015</v>
      </c>
      <c r="D62" s="55">
        <f t="shared" si="9"/>
        <v>2015</v>
      </c>
      <c r="E62" s="55">
        <f t="shared" ref="E62:G63" si="10">E11</f>
        <v>2015</v>
      </c>
      <c r="F62" s="55">
        <f t="shared" si="10"/>
        <v>2015</v>
      </c>
      <c r="G62" s="55">
        <f t="shared" si="10"/>
        <v>2015</v>
      </c>
      <c r="H62" s="55">
        <f t="shared" ref="H62:J63" si="11">H11</f>
        <v>2015</v>
      </c>
      <c r="I62" s="55">
        <f t="shared" si="11"/>
        <v>2015</v>
      </c>
      <c r="J62" s="55">
        <f t="shared" si="11"/>
        <v>2015</v>
      </c>
      <c r="K62" s="55">
        <f t="shared" ref="K62:M63" si="12">K11</f>
        <v>2015</v>
      </c>
      <c r="L62" s="55">
        <f t="shared" si="12"/>
        <v>2015</v>
      </c>
      <c r="M62" s="55">
        <f t="shared" si="12"/>
        <v>2015</v>
      </c>
    </row>
    <row r="63" spans="1:13" ht="12" thickBot="1" x14ac:dyDescent="0.25">
      <c r="A63" s="114" t="s">
        <v>23</v>
      </c>
      <c r="B63" s="122" t="str">
        <f t="shared" si="9"/>
        <v>JANEIRO</v>
      </c>
      <c r="C63" s="122" t="str">
        <f t="shared" si="9"/>
        <v>FEVEREIRO</v>
      </c>
      <c r="D63" s="122" t="str">
        <f t="shared" si="9"/>
        <v>MARÇO</v>
      </c>
      <c r="E63" s="122" t="str">
        <f t="shared" si="10"/>
        <v>ABRIL</v>
      </c>
      <c r="F63" s="122" t="str">
        <f t="shared" si="10"/>
        <v>MAIO</v>
      </c>
      <c r="G63" s="122" t="str">
        <f t="shared" si="10"/>
        <v>JUNHO</v>
      </c>
      <c r="H63" s="122" t="str">
        <f t="shared" si="11"/>
        <v>JULHO</v>
      </c>
      <c r="I63" s="122" t="str">
        <f t="shared" si="11"/>
        <v>AGOSTO</v>
      </c>
      <c r="J63" s="122" t="str">
        <f t="shared" si="11"/>
        <v>SETEMBRO</v>
      </c>
      <c r="K63" s="122" t="str">
        <f t="shared" si="12"/>
        <v>OUTUBRO</v>
      </c>
      <c r="L63" s="122" t="str">
        <f t="shared" si="12"/>
        <v>NOVEMBRO</v>
      </c>
      <c r="M63" s="122" t="str">
        <f t="shared" si="12"/>
        <v>DEZEMBRO</v>
      </c>
    </row>
    <row r="64" spans="1:13" ht="12" thickTop="1" x14ac:dyDescent="0.2">
      <c r="A64" s="38" t="s">
        <v>24</v>
      </c>
      <c r="B64" s="16">
        <f t="shared" ref="B64:G64" si="13">SUM(B66:B92)</f>
        <v>29043664.271311462</v>
      </c>
      <c r="C64" s="16">
        <f t="shared" si="13"/>
        <v>29874900.345381957</v>
      </c>
      <c r="D64" s="16">
        <f t="shared" si="13"/>
        <v>30864318.508599229</v>
      </c>
      <c r="E64" s="16">
        <f t="shared" si="13"/>
        <v>30170786.484970514</v>
      </c>
      <c r="F64" s="16">
        <f t="shared" si="13"/>
        <v>30210075.12520875</v>
      </c>
      <c r="G64" s="16">
        <f t="shared" si="13"/>
        <v>31197693.477642499</v>
      </c>
      <c r="H64" s="16">
        <f t="shared" ref="H64:M64" si="14">SUM(H66:H92)</f>
        <v>33690833.258787446</v>
      </c>
      <c r="I64" s="16">
        <f t="shared" si="14"/>
        <v>34752399.305760413</v>
      </c>
      <c r="J64" s="16">
        <f t="shared" si="14"/>
        <v>36444094.519342229</v>
      </c>
      <c r="K64" s="16">
        <f t="shared" si="14"/>
        <v>36783984.822922654</v>
      </c>
      <c r="L64" s="16">
        <f t="shared" si="14"/>
        <v>36322094.751078539</v>
      </c>
      <c r="M64" s="16">
        <f t="shared" si="14"/>
        <v>36669446.57768482</v>
      </c>
    </row>
    <row r="65" spans="1:13" x14ac:dyDescent="0.2">
      <c r="A65" s="12"/>
    </row>
    <row r="66" spans="1:13" x14ac:dyDescent="0.2">
      <c r="A66" s="18" t="s">
        <v>25</v>
      </c>
      <c r="B66" s="16">
        <v>0</v>
      </c>
      <c r="C66" s="16">
        <v>0</v>
      </c>
      <c r="D66" s="16">
        <v>0</v>
      </c>
      <c r="E66" s="16">
        <v>0</v>
      </c>
      <c r="F66" s="16">
        <v>0</v>
      </c>
      <c r="G66" s="16">
        <v>0</v>
      </c>
      <c r="H66" s="16">
        <v>0</v>
      </c>
      <c r="I66" s="16">
        <v>0</v>
      </c>
      <c r="J66" s="16">
        <v>0</v>
      </c>
      <c r="K66" s="16">
        <v>0</v>
      </c>
      <c r="L66" s="16">
        <v>0</v>
      </c>
      <c r="M66" s="16">
        <v>0</v>
      </c>
    </row>
    <row r="67" spans="1:13" x14ac:dyDescent="0.2">
      <c r="A67" s="18" t="s">
        <v>26</v>
      </c>
      <c r="B67" s="16">
        <v>1423787.26541</v>
      </c>
      <c r="C67" s="16">
        <v>1421292.7892800004</v>
      </c>
      <c r="D67" s="16">
        <v>995712.74095000001</v>
      </c>
      <c r="E67" s="16">
        <v>993392.49846000003</v>
      </c>
      <c r="F67" s="16">
        <v>987782.76696000004</v>
      </c>
      <c r="G67" s="16">
        <v>979722.48656000011</v>
      </c>
      <c r="H67" s="16">
        <v>973205.47389000014</v>
      </c>
      <c r="I67" s="16">
        <v>964938.51564</v>
      </c>
      <c r="J67" s="16">
        <v>960758.6934499999</v>
      </c>
      <c r="K67" s="16">
        <v>963112.87425999995</v>
      </c>
      <c r="L67" s="16">
        <v>965259.50034999801</v>
      </c>
      <c r="M67" s="16">
        <v>956903.91759999876</v>
      </c>
    </row>
    <row r="68" spans="1:13" x14ac:dyDescent="0.2">
      <c r="A68" s="18" t="s">
        <v>27</v>
      </c>
      <c r="B68" s="16">
        <v>22040.011190000001</v>
      </c>
      <c r="C68" s="16">
        <v>22146.88175</v>
      </c>
      <c r="D68" s="16">
        <v>22285.222519999999</v>
      </c>
      <c r="E68" s="16">
        <v>22417.497449999999</v>
      </c>
      <c r="F68" s="16">
        <v>22554.304620000003</v>
      </c>
      <c r="G68" s="16">
        <v>22704.919590000001</v>
      </c>
      <c r="H68" s="16">
        <v>22869.765230000001</v>
      </c>
      <c r="I68" s="16">
        <v>23025.748510000001</v>
      </c>
      <c r="J68" s="16">
        <v>23181.995219999997</v>
      </c>
      <c r="K68" s="16">
        <v>23338.31</v>
      </c>
      <c r="L68" s="16">
        <v>23401.4977127702</v>
      </c>
      <c r="M68" s="16">
        <v>23570.243855683602</v>
      </c>
    </row>
    <row r="69" spans="1:13" x14ac:dyDescent="0.2">
      <c r="A69" s="18" t="s">
        <v>108</v>
      </c>
      <c r="B69" s="16">
        <v>241.73510000000002</v>
      </c>
      <c r="C69" s="16">
        <v>247.03960000000001</v>
      </c>
      <c r="D69" s="16">
        <v>2843.9711299999999</v>
      </c>
      <c r="E69" s="16">
        <v>747.30236000000002</v>
      </c>
      <c r="F69" s="16">
        <v>2951.5454399999999</v>
      </c>
      <c r="G69" s="16">
        <v>3080.1968999999999</v>
      </c>
      <c r="H69" s="16">
        <v>3341.8440000000001</v>
      </c>
      <c r="I69" s="16">
        <v>3112.1237500000002</v>
      </c>
      <c r="J69" s="16">
        <v>3183.49224</v>
      </c>
      <c r="K69" s="16">
        <v>7834.8324000000002</v>
      </c>
      <c r="L69" s="16">
        <v>7913.83349</v>
      </c>
      <c r="M69" s="16">
        <v>8012.8680999999997</v>
      </c>
    </row>
    <row r="70" spans="1:13" x14ac:dyDescent="0.2">
      <c r="A70" s="18" t="s">
        <v>28</v>
      </c>
      <c r="B70" s="16">
        <v>1149043.5608300001</v>
      </c>
      <c r="C70" s="16">
        <v>1225918.47092</v>
      </c>
      <c r="D70" s="16">
        <v>1348212.1856800003</v>
      </c>
      <c r="E70" s="16">
        <v>1241015.8888800002</v>
      </c>
      <c r="F70" s="16">
        <v>1246913.8574699999</v>
      </c>
      <c r="G70" s="16">
        <v>1250526.4536700004</v>
      </c>
      <c r="H70" s="16">
        <v>1348328.2971100002</v>
      </c>
      <c r="I70" s="16">
        <v>1427503.9922400001</v>
      </c>
      <c r="J70" s="16">
        <v>1531972.5259100003</v>
      </c>
      <c r="K70" s="16">
        <v>1465343.1889199999</v>
      </c>
      <c r="L70" s="16">
        <v>1398063.36656</v>
      </c>
      <c r="M70" s="16">
        <v>1436564.3765599991</v>
      </c>
    </row>
    <row r="71" spans="1:13" x14ac:dyDescent="0.2">
      <c r="A71" s="18" t="s">
        <v>29</v>
      </c>
      <c r="B71" s="16">
        <v>2119724.9660914596</v>
      </c>
      <c r="C71" s="16">
        <v>1866153.5218619609</v>
      </c>
      <c r="D71" s="16">
        <v>2147386.7327792337</v>
      </c>
      <c r="E71" s="16">
        <v>2211322.4179605157</v>
      </c>
      <c r="F71" s="16">
        <v>1907115.8626287479</v>
      </c>
      <c r="G71" s="16">
        <v>2469709.5309724975</v>
      </c>
      <c r="H71" s="16">
        <v>3511126.7098174444</v>
      </c>
      <c r="I71" s="16">
        <v>3295299.0395504208</v>
      </c>
      <c r="J71" s="16">
        <v>3133468.451588681</v>
      </c>
      <c r="K71" s="16">
        <v>3767525.542322028</v>
      </c>
      <c r="L71" s="16">
        <v>3516275.8940366688</v>
      </c>
      <c r="M71" s="16">
        <v>2930828.7557359491</v>
      </c>
    </row>
    <row r="72" spans="1:13" x14ac:dyDescent="0.2">
      <c r="A72" s="18" t="s">
        <v>30</v>
      </c>
      <c r="B72" s="16">
        <v>11923466.36795</v>
      </c>
      <c r="C72" s="16">
        <v>12068806.162319999</v>
      </c>
      <c r="D72" s="16">
        <v>12298755.99989</v>
      </c>
      <c r="E72" s="16">
        <v>12555760.226059999</v>
      </c>
      <c r="F72" s="16">
        <v>12726150.07773</v>
      </c>
      <c r="G72" s="16">
        <v>12932705.81813</v>
      </c>
      <c r="H72" s="16">
        <v>13144303.61352</v>
      </c>
      <c r="I72" s="16">
        <v>13305068.99694</v>
      </c>
      <c r="J72" s="16">
        <v>13556825.311530001</v>
      </c>
      <c r="K72" s="16">
        <v>13943883.353329999</v>
      </c>
      <c r="L72" s="16">
        <v>14147067.521089898</v>
      </c>
      <c r="M72" s="16">
        <v>14354989.264369899</v>
      </c>
    </row>
    <row r="73" spans="1:13" x14ac:dyDescent="0.2">
      <c r="A73" s="18" t="s">
        <v>31</v>
      </c>
      <c r="B73" s="16">
        <v>9439.2878800000017</v>
      </c>
      <c r="C73" s="16">
        <v>7139.4187899999997</v>
      </c>
      <c r="D73" s="16">
        <v>4810.3013600000004</v>
      </c>
      <c r="E73" s="16">
        <v>2428.6356499999997</v>
      </c>
      <c r="F73" s="16">
        <v>0</v>
      </c>
      <c r="G73" s="16">
        <v>0</v>
      </c>
      <c r="H73" s="16">
        <v>0</v>
      </c>
      <c r="I73" s="16">
        <v>0</v>
      </c>
      <c r="J73" s="16">
        <v>0</v>
      </c>
      <c r="K73" s="16">
        <v>0</v>
      </c>
      <c r="L73" s="16">
        <v>0</v>
      </c>
      <c r="M73" s="16">
        <v>0</v>
      </c>
    </row>
    <row r="74" spans="1:13" x14ac:dyDescent="0.2">
      <c r="A74" s="18" t="s">
        <v>32</v>
      </c>
      <c r="B74" s="16">
        <v>415948.47214999999</v>
      </c>
      <c r="C74" s="16">
        <v>419327.37475999998</v>
      </c>
      <c r="D74" s="16">
        <v>423642.27989999996</v>
      </c>
      <c r="E74" s="16">
        <v>427630.47166000004</v>
      </c>
      <c r="F74" s="16">
        <v>431799.01507999998</v>
      </c>
      <c r="G74" s="16">
        <v>436292.49300999998</v>
      </c>
      <c r="H74" s="16">
        <v>441388.69007999997</v>
      </c>
      <c r="I74" s="16">
        <v>446239.75430000003</v>
      </c>
      <c r="J74" s="16">
        <v>0</v>
      </c>
      <c r="K74" s="16">
        <v>0</v>
      </c>
      <c r="L74" s="16">
        <v>0</v>
      </c>
      <c r="M74" s="16">
        <v>0</v>
      </c>
    </row>
    <row r="75" spans="1:13" x14ac:dyDescent="0.2">
      <c r="A75" s="18" t="s">
        <v>33</v>
      </c>
      <c r="B75" s="16">
        <v>0</v>
      </c>
      <c r="C75" s="16">
        <v>0</v>
      </c>
      <c r="D75" s="16">
        <v>0</v>
      </c>
      <c r="E75" s="16">
        <v>0</v>
      </c>
      <c r="F75" s="16">
        <v>0</v>
      </c>
      <c r="G75" s="16">
        <v>0</v>
      </c>
      <c r="H75" s="16">
        <v>0</v>
      </c>
      <c r="I75" s="16">
        <v>0</v>
      </c>
      <c r="J75" s="16">
        <v>0</v>
      </c>
      <c r="K75" s="16">
        <v>0</v>
      </c>
      <c r="L75" s="16">
        <v>0</v>
      </c>
      <c r="M75" s="16">
        <v>0</v>
      </c>
    </row>
    <row r="76" spans="1:13" x14ac:dyDescent="0.2">
      <c r="A76" s="18" t="s">
        <v>34</v>
      </c>
      <c r="B76" s="16">
        <v>0</v>
      </c>
      <c r="C76" s="16">
        <v>0</v>
      </c>
      <c r="D76" s="16">
        <v>0</v>
      </c>
      <c r="E76" s="16">
        <v>0</v>
      </c>
      <c r="F76" s="16">
        <v>0</v>
      </c>
      <c r="G76" s="16">
        <v>0</v>
      </c>
      <c r="H76" s="16">
        <v>0</v>
      </c>
      <c r="I76" s="16">
        <v>0</v>
      </c>
      <c r="J76" s="16">
        <v>0</v>
      </c>
      <c r="K76" s="16">
        <v>0</v>
      </c>
      <c r="L76" s="16">
        <v>0</v>
      </c>
      <c r="M76" s="16">
        <v>0</v>
      </c>
    </row>
    <row r="77" spans="1:13" x14ac:dyDescent="0.2">
      <c r="A77" s="18" t="s">
        <v>60</v>
      </c>
      <c r="B77" s="16">
        <v>0</v>
      </c>
      <c r="C77" s="16">
        <v>0</v>
      </c>
      <c r="D77" s="16">
        <v>0</v>
      </c>
      <c r="E77" s="16">
        <v>0</v>
      </c>
      <c r="F77" s="16">
        <v>0</v>
      </c>
      <c r="G77" s="16">
        <v>0</v>
      </c>
      <c r="H77" s="16">
        <v>0</v>
      </c>
      <c r="I77" s="16">
        <v>0</v>
      </c>
      <c r="J77" s="16">
        <v>0</v>
      </c>
      <c r="K77" s="16">
        <v>0</v>
      </c>
      <c r="L77" s="16">
        <v>0</v>
      </c>
      <c r="M77" s="16">
        <v>0</v>
      </c>
    </row>
    <row r="78" spans="1:13"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10189466.67073</v>
      </c>
      <c r="C79" s="16">
        <v>11029809.81401</v>
      </c>
      <c r="D79" s="16">
        <v>11721959.872759998</v>
      </c>
      <c r="E79" s="16">
        <v>10845076.23263</v>
      </c>
      <c r="F79" s="16">
        <v>11069626.496709999</v>
      </c>
      <c r="G79" s="16">
        <v>11279817.968480002</v>
      </c>
      <c r="H79" s="16">
        <v>12354872.78689</v>
      </c>
      <c r="I79" s="16">
        <v>13289562.81587</v>
      </c>
      <c r="J79" s="16">
        <v>14489958.73841</v>
      </c>
      <c r="K79" s="16">
        <v>13977045.55297</v>
      </c>
      <c r="L79" s="16">
        <v>13636842.5325347</v>
      </c>
      <c r="M79" s="16">
        <v>14311135.4389413</v>
      </c>
    </row>
    <row r="80" spans="1:13" x14ac:dyDescent="0.2">
      <c r="A80" s="18" t="s">
        <v>66</v>
      </c>
      <c r="B80" s="16">
        <v>0</v>
      </c>
      <c r="C80" s="16">
        <v>0</v>
      </c>
      <c r="D80" s="16">
        <v>0</v>
      </c>
      <c r="E80" s="16">
        <v>0</v>
      </c>
      <c r="F80" s="16">
        <v>0</v>
      </c>
      <c r="G80" s="16">
        <v>0</v>
      </c>
      <c r="H80" s="16">
        <v>0</v>
      </c>
      <c r="I80" s="16">
        <v>0</v>
      </c>
      <c r="J80" s="16">
        <v>0</v>
      </c>
      <c r="K80" s="16">
        <v>0</v>
      </c>
      <c r="L80" s="16">
        <v>0</v>
      </c>
      <c r="M80" s="16">
        <v>0</v>
      </c>
    </row>
    <row r="81" spans="1:13" x14ac:dyDescent="0.2">
      <c r="A81" s="18" t="s">
        <v>38</v>
      </c>
      <c r="B81" s="16">
        <v>0</v>
      </c>
      <c r="C81" s="16">
        <v>0</v>
      </c>
      <c r="D81" s="16">
        <v>0</v>
      </c>
      <c r="E81" s="16">
        <v>0</v>
      </c>
      <c r="F81" s="16">
        <v>0</v>
      </c>
      <c r="G81" s="16">
        <v>0</v>
      </c>
      <c r="H81" s="16">
        <v>0</v>
      </c>
      <c r="I81" s="16">
        <v>0</v>
      </c>
      <c r="J81" s="16">
        <v>0</v>
      </c>
      <c r="K81" s="16">
        <v>0</v>
      </c>
      <c r="L81" s="16">
        <v>0</v>
      </c>
      <c r="M81" s="16">
        <v>0</v>
      </c>
    </row>
    <row r="82" spans="1:13"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1438963.1281199998</v>
      </c>
      <c r="C83" s="16">
        <v>1460735.53523</v>
      </c>
      <c r="D83" s="16">
        <v>1543213.90582</v>
      </c>
      <c r="E83" s="16">
        <v>1513427.5201100002</v>
      </c>
      <c r="F83" s="16">
        <v>1455398.8756399998</v>
      </c>
      <c r="G83" s="16">
        <v>1462442.5132500001</v>
      </c>
      <c r="H83" s="16">
        <v>1528154.37152</v>
      </c>
      <c r="I83" s="16">
        <v>1630546.8637300001</v>
      </c>
      <c r="J83" s="16">
        <v>2375310.4582435484</v>
      </c>
      <c r="K83" s="16">
        <v>2263840.4364506197</v>
      </c>
      <c r="L83" s="16">
        <v>2252936.4596261303</v>
      </c>
      <c r="M83" s="16">
        <v>2396857.4077884597</v>
      </c>
    </row>
    <row r="84" spans="1:13" x14ac:dyDescent="0.2">
      <c r="A84" s="18" t="s">
        <v>43</v>
      </c>
      <c r="B84" s="16">
        <v>0</v>
      </c>
      <c r="C84" s="16">
        <v>0</v>
      </c>
      <c r="D84" s="16">
        <v>0</v>
      </c>
      <c r="E84" s="16">
        <v>0</v>
      </c>
      <c r="F84" s="16">
        <v>0</v>
      </c>
      <c r="G84" s="16">
        <v>0</v>
      </c>
      <c r="H84" s="16">
        <v>0</v>
      </c>
      <c r="I84" s="16">
        <v>0</v>
      </c>
      <c r="J84" s="16">
        <v>0</v>
      </c>
      <c r="K84" s="16">
        <v>0</v>
      </c>
      <c r="L84" s="16">
        <v>0</v>
      </c>
      <c r="M84" s="16">
        <v>0</v>
      </c>
    </row>
    <row r="85" spans="1:13" x14ac:dyDescent="0.2">
      <c r="A85" s="18" t="s">
        <v>44</v>
      </c>
      <c r="B85" s="16">
        <v>0</v>
      </c>
      <c r="C85" s="16">
        <v>0</v>
      </c>
      <c r="D85" s="16">
        <v>0</v>
      </c>
      <c r="E85" s="16">
        <v>0</v>
      </c>
      <c r="F85" s="16">
        <v>0</v>
      </c>
      <c r="G85" s="16">
        <v>0</v>
      </c>
      <c r="H85" s="16">
        <v>0</v>
      </c>
      <c r="I85" s="16">
        <v>0</v>
      </c>
      <c r="J85" s="16">
        <v>0</v>
      </c>
      <c r="K85" s="16">
        <v>0</v>
      </c>
      <c r="L85" s="16">
        <v>0</v>
      </c>
      <c r="M85" s="16">
        <v>0</v>
      </c>
    </row>
    <row r="86" spans="1:13" x14ac:dyDescent="0.2">
      <c r="A86" s="18" t="s">
        <v>45</v>
      </c>
      <c r="B86" s="16">
        <v>0</v>
      </c>
      <c r="C86" s="16">
        <v>0</v>
      </c>
      <c r="D86" s="16">
        <v>0</v>
      </c>
      <c r="E86" s="16">
        <v>0</v>
      </c>
      <c r="F86" s="16">
        <v>0</v>
      </c>
      <c r="G86" s="16">
        <v>0</v>
      </c>
      <c r="H86" s="16">
        <v>0</v>
      </c>
      <c r="I86" s="16">
        <v>0</v>
      </c>
      <c r="J86" s="16">
        <v>0</v>
      </c>
      <c r="K86" s="16">
        <v>0</v>
      </c>
      <c r="L86" s="16">
        <v>0</v>
      </c>
      <c r="M86" s="16">
        <v>0</v>
      </c>
    </row>
    <row r="87" spans="1:13"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351542.80586000002</v>
      </c>
      <c r="C88" s="16">
        <v>353323.33686000004</v>
      </c>
      <c r="D88" s="16">
        <v>355495.29580999998</v>
      </c>
      <c r="E88" s="16">
        <v>357567.79375000001</v>
      </c>
      <c r="F88" s="16">
        <v>359782.32293000002</v>
      </c>
      <c r="G88" s="16">
        <v>360691.09707999998</v>
      </c>
      <c r="H88" s="16">
        <v>363241.70673000003</v>
      </c>
      <c r="I88" s="16">
        <v>367101.45523000002</v>
      </c>
      <c r="J88" s="16">
        <v>369434.85275000002</v>
      </c>
      <c r="K88" s="16">
        <v>372060.73226999998</v>
      </c>
      <c r="L88" s="16">
        <v>374334.145678373</v>
      </c>
      <c r="M88" s="16">
        <v>250584.30473352101</v>
      </c>
    </row>
    <row r="89" spans="1:13" x14ac:dyDescent="0.2">
      <c r="A89" s="18" t="s">
        <v>48</v>
      </c>
      <c r="B89" s="16">
        <v>0</v>
      </c>
      <c r="C89" s="16">
        <v>0</v>
      </c>
      <c r="D89" s="16">
        <v>0</v>
      </c>
      <c r="E89" s="16">
        <v>0</v>
      </c>
      <c r="F89" s="16">
        <v>0</v>
      </c>
      <c r="G89" s="16">
        <v>0</v>
      </c>
      <c r="H89" s="16">
        <v>0</v>
      </c>
      <c r="I89" s="16">
        <v>0</v>
      </c>
      <c r="J89" s="16">
        <v>0</v>
      </c>
      <c r="K89" s="16">
        <v>0</v>
      </c>
      <c r="L89" s="16">
        <v>0</v>
      </c>
      <c r="M89" s="16">
        <v>0</v>
      </c>
    </row>
    <row r="90" spans="1:13" x14ac:dyDescent="0.2">
      <c r="A90" s="18" t="s">
        <v>49</v>
      </c>
      <c r="B90" s="16">
        <v>0</v>
      </c>
      <c r="C90" s="16">
        <v>0</v>
      </c>
      <c r="D90" s="16">
        <v>0</v>
      </c>
      <c r="E90" s="16">
        <v>0</v>
      </c>
      <c r="F90" s="16">
        <v>0</v>
      </c>
      <c r="G90" s="16">
        <v>0</v>
      </c>
      <c r="H90" s="16">
        <v>0</v>
      </c>
      <c r="I90" s="16">
        <v>0</v>
      </c>
      <c r="J90" s="16">
        <v>0</v>
      </c>
      <c r="K90" s="16">
        <v>0</v>
      </c>
      <c r="L90" s="16">
        <v>0</v>
      </c>
      <c r="M90" s="16">
        <v>0</v>
      </c>
    </row>
    <row r="91" spans="1:13" x14ac:dyDescent="0.2">
      <c r="A91" s="18" t="s">
        <v>50</v>
      </c>
      <c r="B91" s="16">
        <v>0</v>
      </c>
      <c r="C91" s="16">
        <v>0</v>
      </c>
      <c r="D91" s="16">
        <v>0</v>
      </c>
      <c r="E91" s="16">
        <v>0</v>
      </c>
      <c r="F91" s="16">
        <v>0</v>
      </c>
      <c r="G91" s="16">
        <v>0</v>
      </c>
      <c r="H91" s="16">
        <v>0</v>
      </c>
      <c r="I91" s="16">
        <v>0</v>
      </c>
      <c r="J91" s="16">
        <v>0</v>
      </c>
      <c r="K91" s="16">
        <v>0</v>
      </c>
      <c r="L91" s="16">
        <v>0</v>
      </c>
      <c r="M91" s="16">
        <v>0</v>
      </c>
    </row>
    <row r="92" spans="1:13"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row>
    <row r="94" spans="1:13" x14ac:dyDescent="0.2">
      <c r="A94" s="18" t="s">
        <v>52</v>
      </c>
      <c r="B94" s="16">
        <f t="shared" ref="B94:G94" si="15">SUM(B96:B104)</f>
        <v>2126887333.8612304</v>
      </c>
      <c r="C94" s="16">
        <f t="shared" si="15"/>
        <v>2201321730.3598504</v>
      </c>
      <c r="D94" s="16">
        <f t="shared" si="15"/>
        <v>2304250729.5509901</v>
      </c>
      <c r="E94" s="16">
        <f t="shared" si="15"/>
        <v>2320950754.4557199</v>
      </c>
      <c r="F94" s="16">
        <f t="shared" si="15"/>
        <v>2358910897.2301903</v>
      </c>
      <c r="G94" s="16">
        <f t="shared" si="15"/>
        <v>2449128163.6503596</v>
      </c>
      <c r="H94" s="16">
        <f t="shared" ref="H94:M94" si="16">SUM(H96:H104)</f>
        <v>2458513425.7891297</v>
      </c>
      <c r="I94" s="16">
        <f t="shared" si="16"/>
        <v>2531782572.2281704</v>
      </c>
      <c r="J94" s="16">
        <f t="shared" si="16"/>
        <v>2569271069.7431703</v>
      </c>
      <c r="K94" s="16">
        <f t="shared" si="16"/>
        <v>2482975292.0618796</v>
      </c>
      <c r="L94" s="16">
        <f t="shared" si="16"/>
        <v>2549241339.1597214</v>
      </c>
      <c r="M94" s="16">
        <f t="shared" si="16"/>
        <v>2627067540.6178827</v>
      </c>
    </row>
    <row r="95" spans="1:13" x14ac:dyDescent="0.2">
      <c r="A95" s="12"/>
    </row>
    <row r="96" spans="1:13" x14ac:dyDescent="0.2">
      <c r="A96" s="18" t="s">
        <v>53</v>
      </c>
      <c r="B96" s="16">
        <v>318.88477</v>
      </c>
      <c r="C96" s="16">
        <v>319.12349999999998</v>
      </c>
      <c r="D96" s="16">
        <v>319.41345000000001</v>
      </c>
      <c r="E96" s="16">
        <v>319.73286999999999</v>
      </c>
      <c r="F96" s="16">
        <v>320.13189</v>
      </c>
      <c r="G96" s="16">
        <v>320.65017999999998</v>
      </c>
      <c r="H96" s="16">
        <v>321.29409999999996</v>
      </c>
      <c r="I96" s="16">
        <v>321.96499999999997</v>
      </c>
      <c r="J96" s="16">
        <v>322.48219</v>
      </c>
      <c r="K96" s="16">
        <v>323.03962999999999</v>
      </c>
      <c r="L96" s="16">
        <v>323.62268999999998</v>
      </c>
      <c r="M96" s="16">
        <v>324.19337999999902</v>
      </c>
    </row>
    <row r="97" spans="1:13" x14ac:dyDescent="0.2">
      <c r="A97" s="18" t="s">
        <v>1</v>
      </c>
      <c r="B97" s="16">
        <v>435289615.86503005</v>
      </c>
      <c r="C97" s="16">
        <v>456058100.46097004</v>
      </c>
      <c r="D97" s="16">
        <v>456845610.00913</v>
      </c>
      <c r="E97" s="16">
        <v>482440004.25313002</v>
      </c>
      <c r="F97" s="16">
        <v>494558040.55808002</v>
      </c>
      <c r="G97" s="16">
        <v>510725837.76674992</v>
      </c>
      <c r="H97" s="16">
        <v>527543779.72846997</v>
      </c>
      <c r="I97" s="16">
        <v>561959986.53978002</v>
      </c>
      <c r="J97" s="16">
        <v>576402892.14452004</v>
      </c>
      <c r="K97" s="16">
        <v>590349873.94243002</v>
      </c>
      <c r="L97" s="16">
        <v>603537021.18458438</v>
      </c>
      <c r="M97" s="16">
        <v>625847887.26356626</v>
      </c>
    </row>
    <row r="98" spans="1:13" x14ac:dyDescent="0.2">
      <c r="A98" s="18" t="s">
        <v>0</v>
      </c>
      <c r="B98" s="16">
        <v>616029715.27665007</v>
      </c>
      <c r="C98" s="16">
        <v>656224339.29675996</v>
      </c>
      <c r="D98" s="16">
        <v>726603789.20088017</v>
      </c>
      <c r="E98" s="16">
        <v>678567355.32209992</v>
      </c>
      <c r="F98" s="16">
        <v>732053182.426</v>
      </c>
      <c r="G98" s="16">
        <v>774083088.87265003</v>
      </c>
      <c r="H98" s="16">
        <v>761606763.89723992</v>
      </c>
      <c r="I98" s="16">
        <v>797718903.63305008</v>
      </c>
      <c r="J98" s="16">
        <v>810540772.86906993</v>
      </c>
      <c r="K98" s="16">
        <v>692507481.72089005</v>
      </c>
      <c r="L98" s="16">
        <v>733238220.82388949</v>
      </c>
      <c r="M98" s="16">
        <v>763671674.56751215</v>
      </c>
    </row>
    <row r="99" spans="1:13" x14ac:dyDescent="0.2">
      <c r="A99" s="18" t="s">
        <v>39</v>
      </c>
      <c r="B99" s="16">
        <v>750198175.97738004</v>
      </c>
      <c r="C99" s="16">
        <v>754244540.44543016</v>
      </c>
      <c r="D99" s="16">
        <v>777860354.45629001</v>
      </c>
      <c r="E99" s="16">
        <v>797613741.01209009</v>
      </c>
      <c r="F99" s="16">
        <v>748365230.83208001</v>
      </c>
      <c r="G99" s="16">
        <v>770191505.89812005</v>
      </c>
      <c r="H99" s="16">
        <v>786386402.34085011</v>
      </c>
      <c r="I99" s="16">
        <v>783638214.37940991</v>
      </c>
      <c r="J99" s="16">
        <v>792002742.5369401</v>
      </c>
      <c r="K99" s="16">
        <v>804748655.68783987</v>
      </c>
      <c r="L99" s="16">
        <v>808515057.300933</v>
      </c>
      <c r="M99" s="16">
        <v>826669957.05263352</v>
      </c>
    </row>
    <row r="100" spans="1:13" x14ac:dyDescent="0.2">
      <c r="A100" s="18" t="s">
        <v>54</v>
      </c>
      <c r="B100" s="16">
        <v>71757741.437380001</v>
      </c>
      <c r="C100" s="16">
        <v>72510390.86906001</v>
      </c>
      <c r="D100" s="16">
        <v>73793213.692120001</v>
      </c>
      <c r="E100" s="16">
        <v>74535433.541360006</v>
      </c>
      <c r="F100" s="16">
        <v>75423502.632090017</v>
      </c>
      <c r="G100" s="16">
        <v>76523058.927769989</v>
      </c>
      <c r="H100" s="16">
        <v>75009154.070600003</v>
      </c>
      <c r="I100" s="16">
        <v>75517089.74312</v>
      </c>
      <c r="J100" s="16">
        <v>76825294.047860011</v>
      </c>
      <c r="K100" s="16">
        <v>78155727.027239993</v>
      </c>
      <c r="L100" s="16">
        <v>79102197.74947831</v>
      </c>
      <c r="M100" s="16">
        <v>80120508.540607348</v>
      </c>
    </row>
    <row r="101" spans="1:13" x14ac:dyDescent="0.2">
      <c r="A101" s="18" t="s">
        <v>55</v>
      </c>
      <c r="B101" s="16">
        <v>0</v>
      </c>
      <c r="C101" s="16">
        <v>0</v>
      </c>
      <c r="D101" s="16">
        <v>0</v>
      </c>
      <c r="E101" s="16">
        <v>0</v>
      </c>
      <c r="F101" s="16">
        <v>0</v>
      </c>
      <c r="G101" s="16">
        <v>0</v>
      </c>
      <c r="H101" s="16">
        <v>0</v>
      </c>
      <c r="I101" s="16">
        <v>0</v>
      </c>
      <c r="J101" s="16">
        <v>0</v>
      </c>
      <c r="K101" s="16">
        <v>0</v>
      </c>
      <c r="L101" s="16">
        <v>0</v>
      </c>
      <c r="M101" s="16">
        <v>0</v>
      </c>
    </row>
    <row r="102" spans="1:13"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253611766.42001998</v>
      </c>
      <c r="C103" s="16">
        <v>262284040.16413</v>
      </c>
      <c r="D103" s="16">
        <v>269147442.77911997</v>
      </c>
      <c r="E103" s="16">
        <v>287793900.59416997</v>
      </c>
      <c r="F103" s="16">
        <v>308510620.65004998</v>
      </c>
      <c r="G103" s="16">
        <v>317604351.53488994</v>
      </c>
      <c r="H103" s="16">
        <v>307967004.45787001</v>
      </c>
      <c r="I103" s="16">
        <v>312948055.96780992</v>
      </c>
      <c r="J103" s="16">
        <v>313499045.66259003</v>
      </c>
      <c r="K103" s="16">
        <v>317213230.64384997</v>
      </c>
      <c r="L103" s="16">
        <v>324848518.47814608</v>
      </c>
      <c r="M103" s="16">
        <v>330757189.00018328</v>
      </c>
    </row>
    <row r="104" spans="1:13"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f t="shared" ref="B106:G106" si="17">B94+B64</f>
        <v>2155930998.1325417</v>
      </c>
      <c r="C106" s="105">
        <f t="shared" si="17"/>
        <v>2231196630.7052321</v>
      </c>
      <c r="D106" s="105">
        <f t="shared" si="17"/>
        <v>2335115048.0595894</v>
      </c>
      <c r="E106" s="105">
        <f t="shared" si="17"/>
        <v>2351121540.9406905</v>
      </c>
      <c r="F106" s="105">
        <f t="shared" si="17"/>
        <v>2389120972.3553991</v>
      </c>
      <c r="G106" s="105">
        <f t="shared" si="17"/>
        <v>2480325857.1280022</v>
      </c>
      <c r="H106" s="105">
        <f t="shared" ref="H106:M106" si="18">H94+H64</f>
        <v>2492204259.0479174</v>
      </c>
      <c r="I106" s="105">
        <f t="shared" si="18"/>
        <v>2566534971.5339308</v>
      </c>
      <c r="J106" s="105">
        <f t="shared" si="18"/>
        <v>2605715164.2625127</v>
      </c>
      <c r="K106" s="105">
        <f t="shared" si="18"/>
        <v>2519759276.8848023</v>
      </c>
      <c r="L106" s="105">
        <f t="shared" si="18"/>
        <v>2585563433.9108</v>
      </c>
      <c r="M106" s="105">
        <f t="shared" si="18"/>
        <v>2663736987.1955676</v>
      </c>
    </row>
    <row r="107" spans="1:13" ht="12" thickBot="1" x14ac:dyDescent="0.25">
      <c r="A107" s="98" t="s">
        <v>63</v>
      </c>
      <c r="B107" s="107">
        <f t="shared" ref="B107:G107" si="19">B56</f>
        <v>0.6686401087581092</v>
      </c>
      <c r="C107" s="107">
        <f t="shared" si="19"/>
        <v>0.6723564777432709</v>
      </c>
      <c r="D107" s="107">
        <f t="shared" si="19"/>
        <v>0.67433950937824605</v>
      </c>
      <c r="E107" s="107">
        <f t="shared" si="19"/>
        <v>0.67741265439818998</v>
      </c>
      <c r="F107" s="107">
        <f t="shared" si="19"/>
        <v>0.68201929551601559</v>
      </c>
      <c r="G107" s="107">
        <f t="shared" si="19"/>
        <v>0.6878936703277958</v>
      </c>
      <c r="H107" s="107">
        <f t="shared" ref="H107:M107" si="20">H56</f>
        <v>0.69123479560422996</v>
      </c>
      <c r="I107" s="107">
        <f t="shared" si="20"/>
        <v>0.69228636618690997</v>
      </c>
      <c r="J107" s="107">
        <f t="shared" si="20"/>
        <v>0.68245864782641108</v>
      </c>
      <c r="K107" s="107">
        <f t="shared" si="20"/>
        <v>0.67599194526301642</v>
      </c>
      <c r="L107" s="107">
        <f t="shared" si="20"/>
        <v>0.67958043194950335</v>
      </c>
      <c r="M107" s="107">
        <f t="shared" si="20"/>
        <v>0.67430854235610305</v>
      </c>
    </row>
    <row r="108" spans="1:13" ht="12" thickTop="1" x14ac:dyDescent="0.2">
      <c r="A108" s="123"/>
      <c r="B108" s="17"/>
      <c r="C108" s="17"/>
      <c r="D108" s="17"/>
      <c r="E108" s="17"/>
      <c r="F108" s="17"/>
      <c r="G108" s="17"/>
      <c r="H108" s="17"/>
      <c r="I108" s="17"/>
      <c r="J108" s="17"/>
      <c r="K108" s="17"/>
      <c r="L108" s="17"/>
      <c r="M108" s="17"/>
    </row>
    <row r="111" spans="1:13" ht="13.5" thickBot="1" x14ac:dyDescent="0.25">
      <c r="A111" s="125" t="s">
        <v>4</v>
      </c>
      <c r="B111" s="17"/>
      <c r="C111" s="17"/>
      <c r="D111" s="17"/>
      <c r="E111" s="17"/>
      <c r="F111" s="17"/>
      <c r="G111" s="17"/>
      <c r="H111" s="17"/>
      <c r="I111" s="17"/>
      <c r="J111" s="17"/>
      <c r="K111" s="17"/>
      <c r="L111" s="17"/>
      <c r="M111" s="17"/>
    </row>
    <row r="112" spans="1:13" ht="12" thickTop="1" x14ac:dyDescent="0.2">
      <c r="A112" s="43" t="s">
        <v>22</v>
      </c>
      <c r="B112" s="55">
        <f t="shared" ref="B112:D113" si="21">B11</f>
        <v>2015</v>
      </c>
      <c r="C112" s="55">
        <f t="shared" si="21"/>
        <v>2015</v>
      </c>
      <c r="D112" s="55">
        <f t="shared" si="21"/>
        <v>2015</v>
      </c>
      <c r="E112" s="55">
        <f t="shared" ref="E112:G113" si="22">E11</f>
        <v>2015</v>
      </c>
      <c r="F112" s="55">
        <f t="shared" si="22"/>
        <v>2015</v>
      </c>
      <c r="G112" s="55">
        <f t="shared" si="22"/>
        <v>2015</v>
      </c>
      <c r="H112" s="55">
        <f t="shared" ref="H112:J113" si="23">H11</f>
        <v>2015</v>
      </c>
      <c r="I112" s="55">
        <f t="shared" si="23"/>
        <v>2015</v>
      </c>
      <c r="J112" s="55">
        <f t="shared" si="23"/>
        <v>2015</v>
      </c>
      <c r="K112" s="55">
        <f t="shared" ref="K112:M113" si="24">K11</f>
        <v>2015</v>
      </c>
      <c r="L112" s="55">
        <f t="shared" si="24"/>
        <v>2015</v>
      </c>
      <c r="M112" s="55">
        <f t="shared" si="24"/>
        <v>2015</v>
      </c>
    </row>
    <row r="113" spans="1:13" ht="12" thickBot="1" x14ac:dyDescent="0.25">
      <c r="A113" s="114" t="s">
        <v>23</v>
      </c>
      <c r="B113" s="120" t="str">
        <f t="shared" si="21"/>
        <v>JANEIRO</v>
      </c>
      <c r="C113" s="120" t="str">
        <f t="shared" si="21"/>
        <v>FEVEREIRO</v>
      </c>
      <c r="D113" s="120" t="str">
        <f t="shared" si="21"/>
        <v>MARÇO</v>
      </c>
      <c r="E113" s="120" t="str">
        <f t="shared" si="22"/>
        <v>ABRIL</v>
      </c>
      <c r="F113" s="120" t="str">
        <f t="shared" si="22"/>
        <v>MAIO</v>
      </c>
      <c r="G113" s="120" t="str">
        <f t="shared" si="22"/>
        <v>JUNHO</v>
      </c>
      <c r="H113" s="120" t="str">
        <f t="shared" si="23"/>
        <v>JULHO</v>
      </c>
      <c r="I113" s="120" t="str">
        <f t="shared" si="23"/>
        <v>AGOSTO</v>
      </c>
      <c r="J113" s="120" t="str">
        <f t="shared" si="23"/>
        <v>SETEMBRO</v>
      </c>
      <c r="K113" s="120" t="str">
        <f t="shared" si="24"/>
        <v>OUTUBRO</v>
      </c>
      <c r="L113" s="120" t="str">
        <f t="shared" si="24"/>
        <v>NOVEMBRO</v>
      </c>
      <c r="M113" s="120" t="str">
        <f t="shared" si="24"/>
        <v>DEZEMBRO</v>
      </c>
    </row>
    <row r="114" spans="1:13" ht="12" thickTop="1" x14ac:dyDescent="0.2">
      <c r="A114" s="38" t="s">
        <v>24</v>
      </c>
      <c r="B114" s="121">
        <f t="shared" ref="B114:G114" si="25">SUM(B116:B142)</f>
        <v>293.82729999999998</v>
      </c>
      <c r="C114" s="121">
        <f t="shared" si="25"/>
        <v>295.28625</v>
      </c>
      <c r="D114" s="121">
        <f t="shared" si="25"/>
        <v>297.10754000000003</v>
      </c>
      <c r="E114" s="121">
        <f t="shared" si="25"/>
        <v>298.80879000000004</v>
      </c>
      <c r="F114" s="121">
        <f t="shared" si="25"/>
        <v>300.66383000000002</v>
      </c>
      <c r="G114" s="121">
        <f t="shared" si="25"/>
        <v>298.29020000000003</v>
      </c>
      <c r="H114" s="121">
        <f t="shared" ref="H114:M114" si="26">SUM(H116:H142)</f>
        <v>300.40640000000002</v>
      </c>
      <c r="I114" s="121">
        <f t="shared" si="26"/>
        <v>302.48421999999999</v>
      </c>
      <c r="J114" s="121">
        <f t="shared" si="26"/>
        <v>304.46591000000001</v>
      </c>
      <c r="K114" s="121">
        <f t="shared" si="26"/>
        <v>306.54994999999997</v>
      </c>
      <c r="L114" s="121">
        <f t="shared" si="26"/>
        <v>308.39842996699599</v>
      </c>
      <c r="M114" s="121">
        <f t="shared" si="26"/>
        <v>196.46258729096601</v>
      </c>
    </row>
    <row r="115" spans="1:13" x14ac:dyDescent="0.2">
      <c r="A115" s="12"/>
    </row>
    <row r="116" spans="1:13" x14ac:dyDescent="0.2">
      <c r="A116" s="18" t="s">
        <v>25</v>
      </c>
      <c r="B116" s="16">
        <v>0</v>
      </c>
      <c r="C116" s="16">
        <v>0</v>
      </c>
      <c r="D116" s="16">
        <v>0</v>
      </c>
      <c r="E116" s="16">
        <v>0</v>
      </c>
      <c r="F116" s="16">
        <v>0</v>
      </c>
      <c r="G116" s="16">
        <v>0</v>
      </c>
      <c r="H116" s="16">
        <v>0</v>
      </c>
      <c r="I116" s="16">
        <v>0</v>
      </c>
      <c r="J116" s="16">
        <v>0</v>
      </c>
      <c r="K116" s="16">
        <v>0</v>
      </c>
      <c r="L116" s="16">
        <v>0</v>
      </c>
      <c r="M116" s="16">
        <v>0</v>
      </c>
    </row>
    <row r="117" spans="1:13" x14ac:dyDescent="0.2">
      <c r="A117" s="18" t="s">
        <v>26</v>
      </c>
      <c r="B117" s="16">
        <v>0</v>
      </c>
      <c r="C117" s="16">
        <v>0</v>
      </c>
      <c r="D117" s="16">
        <v>0</v>
      </c>
      <c r="E117" s="16">
        <v>0</v>
      </c>
      <c r="F117" s="16">
        <v>0</v>
      </c>
      <c r="G117" s="16">
        <v>0</v>
      </c>
      <c r="H117" s="16">
        <v>0</v>
      </c>
      <c r="I117" s="16">
        <v>0</v>
      </c>
      <c r="J117" s="16">
        <v>0</v>
      </c>
      <c r="K117" s="16">
        <v>0</v>
      </c>
      <c r="L117" s="16">
        <v>0</v>
      </c>
      <c r="M117" s="16">
        <v>0</v>
      </c>
    </row>
    <row r="118" spans="1:13" x14ac:dyDescent="0.2">
      <c r="A118" s="18" t="s">
        <v>27</v>
      </c>
      <c r="B118" s="16">
        <v>0</v>
      </c>
      <c r="C118" s="16">
        <v>0</v>
      </c>
      <c r="D118" s="16">
        <v>0</v>
      </c>
      <c r="E118" s="16">
        <v>0</v>
      </c>
      <c r="F118" s="16">
        <v>0</v>
      </c>
      <c r="G118" s="16">
        <v>0</v>
      </c>
      <c r="H118" s="16">
        <v>0</v>
      </c>
      <c r="I118" s="16">
        <v>0</v>
      </c>
      <c r="J118" s="16">
        <v>0</v>
      </c>
      <c r="K118" s="16">
        <v>0</v>
      </c>
      <c r="L118" s="16">
        <v>0</v>
      </c>
      <c r="M118" s="16">
        <v>0</v>
      </c>
    </row>
    <row r="119" spans="1:13" x14ac:dyDescent="0.2">
      <c r="A119" s="18" t="s">
        <v>108</v>
      </c>
      <c r="B119" s="16">
        <v>0</v>
      </c>
      <c r="C119" s="16">
        <v>0</v>
      </c>
      <c r="D119" s="16">
        <v>0</v>
      </c>
      <c r="E119" s="16">
        <v>0</v>
      </c>
      <c r="F119" s="16">
        <v>0</v>
      </c>
      <c r="G119" s="16">
        <v>0</v>
      </c>
      <c r="H119" s="16">
        <v>0</v>
      </c>
      <c r="I119" s="16">
        <v>0</v>
      </c>
      <c r="J119" s="16">
        <v>0</v>
      </c>
      <c r="K119" s="16">
        <v>0</v>
      </c>
      <c r="L119" s="16">
        <v>0</v>
      </c>
      <c r="M119" s="16">
        <v>0</v>
      </c>
    </row>
    <row r="120" spans="1:13" x14ac:dyDescent="0.2">
      <c r="A120" s="18" t="s">
        <v>28</v>
      </c>
      <c r="B120" s="16">
        <v>0</v>
      </c>
      <c r="C120" s="16">
        <v>0</v>
      </c>
      <c r="D120" s="16">
        <v>0</v>
      </c>
      <c r="E120" s="16">
        <v>0</v>
      </c>
      <c r="F120" s="16">
        <v>0</v>
      </c>
      <c r="G120" s="16">
        <v>0</v>
      </c>
      <c r="H120" s="16">
        <v>0</v>
      </c>
      <c r="I120" s="16">
        <v>0</v>
      </c>
      <c r="J120" s="16">
        <v>0</v>
      </c>
      <c r="K120" s="16">
        <v>0</v>
      </c>
      <c r="L120" s="16">
        <v>0</v>
      </c>
      <c r="M120" s="16">
        <v>0</v>
      </c>
    </row>
    <row r="121" spans="1:13" x14ac:dyDescent="0.2">
      <c r="A121" s="18" t="s">
        <v>29</v>
      </c>
      <c r="B121" s="16">
        <v>0</v>
      </c>
      <c r="C121" s="16">
        <v>0</v>
      </c>
      <c r="D121" s="16">
        <v>0</v>
      </c>
      <c r="E121" s="16">
        <v>0</v>
      </c>
      <c r="F121" s="16">
        <v>0</v>
      </c>
      <c r="G121" s="16">
        <v>0</v>
      </c>
      <c r="H121" s="16">
        <v>0</v>
      </c>
      <c r="I121" s="16">
        <v>0</v>
      </c>
      <c r="J121" s="16">
        <v>0</v>
      </c>
      <c r="K121" s="16">
        <v>0</v>
      </c>
      <c r="L121" s="16">
        <v>0</v>
      </c>
      <c r="M121" s="16">
        <v>0</v>
      </c>
    </row>
    <row r="122" spans="1:13" x14ac:dyDescent="0.2">
      <c r="A122" s="18" t="s">
        <v>30</v>
      </c>
      <c r="B122" s="16">
        <v>0</v>
      </c>
      <c r="C122" s="16">
        <v>0</v>
      </c>
      <c r="D122" s="16">
        <v>0</v>
      </c>
      <c r="E122" s="16">
        <v>0</v>
      </c>
      <c r="F122" s="16">
        <v>0</v>
      </c>
      <c r="G122" s="16">
        <v>0</v>
      </c>
      <c r="H122" s="16">
        <v>0</v>
      </c>
      <c r="I122" s="16">
        <v>0</v>
      </c>
      <c r="J122" s="16">
        <v>0</v>
      </c>
      <c r="K122" s="16">
        <v>0</v>
      </c>
      <c r="L122" s="16">
        <v>0</v>
      </c>
      <c r="M122" s="16">
        <v>0</v>
      </c>
    </row>
    <row r="123" spans="1:13" x14ac:dyDescent="0.2">
      <c r="A123" s="18" t="s">
        <v>31</v>
      </c>
      <c r="B123" s="16">
        <v>0</v>
      </c>
      <c r="C123" s="16">
        <v>0</v>
      </c>
      <c r="D123" s="16">
        <v>0</v>
      </c>
      <c r="E123" s="16">
        <v>0</v>
      </c>
      <c r="F123" s="16">
        <v>0</v>
      </c>
      <c r="G123" s="16">
        <v>0</v>
      </c>
      <c r="H123" s="16">
        <v>0</v>
      </c>
      <c r="I123" s="16">
        <v>0</v>
      </c>
      <c r="J123" s="16">
        <v>0</v>
      </c>
      <c r="K123" s="16">
        <v>0</v>
      </c>
      <c r="L123" s="16">
        <v>0</v>
      </c>
      <c r="M123" s="16">
        <v>0</v>
      </c>
    </row>
    <row r="124" spans="1:13" x14ac:dyDescent="0.2">
      <c r="A124" s="18" t="s">
        <v>32</v>
      </c>
      <c r="B124" s="16">
        <v>0</v>
      </c>
      <c r="C124" s="16">
        <v>0</v>
      </c>
      <c r="D124" s="16">
        <v>0</v>
      </c>
      <c r="E124" s="16">
        <v>0</v>
      </c>
      <c r="F124" s="16">
        <v>0</v>
      </c>
      <c r="G124" s="16">
        <v>0</v>
      </c>
      <c r="H124" s="16">
        <v>0</v>
      </c>
      <c r="I124" s="16">
        <v>0</v>
      </c>
      <c r="J124" s="16">
        <v>0</v>
      </c>
      <c r="K124" s="16">
        <v>0</v>
      </c>
      <c r="L124" s="16">
        <v>0</v>
      </c>
      <c r="M124" s="16">
        <v>0</v>
      </c>
    </row>
    <row r="125" spans="1:13" x14ac:dyDescent="0.2">
      <c r="A125" s="18" t="s">
        <v>33</v>
      </c>
      <c r="B125" s="16">
        <v>0</v>
      </c>
      <c r="C125" s="16">
        <v>0</v>
      </c>
      <c r="D125" s="16">
        <v>0</v>
      </c>
      <c r="E125" s="16">
        <v>0</v>
      </c>
      <c r="F125" s="16">
        <v>0</v>
      </c>
      <c r="G125" s="16">
        <v>0</v>
      </c>
      <c r="H125" s="16">
        <v>0</v>
      </c>
      <c r="I125" s="16">
        <v>0</v>
      </c>
      <c r="J125" s="16">
        <v>0</v>
      </c>
      <c r="K125" s="16">
        <v>0</v>
      </c>
      <c r="L125" s="16">
        <v>0</v>
      </c>
      <c r="M125" s="16">
        <v>0</v>
      </c>
    </row>
    <row r="126" spans="1:13" x14ac:dyDescent="0.2">
      <c r="A126" s="18" t="s">
        <v>34</v>
      </c>
      <c r="B126" s="16">
        <v>0</v>
      </c>
      <c r="C126" s="16">
        <v>0</v>
      </c>
      <c r="D126" s="16">
        <v>0</v>
      </c>
      <c r="E126" s="16">
        <v>0</v>
      </c>
      <c r="F126" s="16">
        <v>0</v>
      </c>
      <c r="G126" s="16">
        <v>0</v>
      </c>
      <c r="H126" s="16">
        <v>0</v>
      </c>
      <c r="I126" s="16">
        <v>0</v>
      </c>
      <c r="J126" s="16">
        <v>0</v>
      </c>
      <c r="K126" s="16">
        <v>0</v>
      </c>
      <c r="L126" s="16">
        <v>0</v>
      </c>
      <c r="M126" s="16">
        <v>0</v>
      </c>
    </row>
    <row r="127" spans="1:13" x14ac:dyDescent="0.2">
      <c r="A127" s="18" t="s">
        <v>60</v>
      </c>
      <c r="B127" s="16">
        <v>0</v>
      </c>
      <c r="C127" s="16">
        <v>0</v>
      </c>
      <c r="D127" s="16">
        <v>0</v>
      </c>
      <c r="E127" s="16">
        <v>0</v>
      </c>
      <c r="F127" s="16">
        <v>0</v>
      </c>
      <c r="G127" s="16">
        <v>0</v>
      </c>
      <c r="H127" s="16">
        <v>0</v>
      </c>
      <c r="I127" s="16">
        <v>0</v>
      </c>
      <c r="J127" s="16">
        <v>0</v>
      </c>
      <c r="K127" s="16">
        <v>0</v>
      </c>
      <c r="L127" s="16">
        <v>0</v>
      </c>
      <c r="M127" s="16">
        <v>0</v>
      </c>
    </row>
    <row r="128" spans="1:13" x14ac:dyDescent="0.2">
      <c r="A128" s="18" t="s">
        <v>61</v>
      </c>
      <c r="B128" s="16">
        <v>0</v>
      </c>
      <c r="C128" s="16">
        <v>0</v>
      </c>
      <c r="D128" s="16">
        <v>0</v>
      </c>
      <c r="E128" s="16">
        <v>0</v>
      </c>
      <c r="F128" s="16">
        <v>0</v>
      </c>
      <c r="G128" s="16">
        <v>0</v>
      </c>
      <c r="H128" s="16">
        <v>0</v>
      </c>
      <c r="I128" s="16">
        <v>0</v>
      </c>
      <c r="J128" s="16">
        <v>0</v>
      </c>
      <c r="K128" s="16">
        <v>0</v>
      </c>
      <c r="L128" s="16">
        <v>0</v>
      </c>
      <c r="M128" s="16">
        <v>0</v>
      </c>
    </row>
    <row r="129" spans="1:13" x14ac:dyDescent="0.2">
      <c r="A129" s="18" t="s">
        <v>62</v>
      </c>
      <c r="B129" s="16">
        <v>0</v>
      </c>
      <c r="C129" s="16">
        <v>0</v>
      </c>
      <c r="D129" s="16">
        <v>0</v>
      </c>
      <c r="E129" s="16">
        <v>0</v>
      </c>
      <c r="F129" s="16">
        <v>0</v>
      </c>
      <c r="G129" s="16">
        <v>0</v>
      </c>
      <c r="H129" s="16">
        <v>0</v>
      </c>
      <c r="I129" s="16">
        <v>0</v>
      </c>
      <c r="J129" s="16">
        <v>0</v>
      </c>
      <c r="K129" s="16">
        <v>0</v>
      </c>
      <c r="L129" s="16">
        <v>0</v>
      </c>
      <c r="M129" s="16">
        <v>0</v>
      </c>
    </row>
    <row r="130" spans="1:13" x14ac:dyDescent="0.2">
      <c r="A130" s="18" t="s">
        <v>66</v>
      </c>
      <c r="B130" s="16">
        <v>0</v>
      </c>
      <c r="C130" s="16">
        <v>0</v>
      </c>
      <c r="D130" s="16">
        <v>0</v>
      </c>
      <c r="E130" s="16">
        <v>0</v>
      </c>
      <c r="F130" s="16">
        <v>0</v>
      </c>
      <c r="G130" s="16">
        <v>0</v>
      </c>
      <c r="H130" s="16">
        <v>0</v>
      </c>
      <c r="I130" s="16">
        <v>0</v>
      </c>
      <c r="J130" s="16">
        <v>0</v>
      </c>
      <c r="K130" s="16">
        <v>0</v>
      </c>
      <c r="L130" s="16">
        <v>0</v>
      </c>
      <c r="M130" s="16">
        <v>0</v>
      </c>
    </row>
    <row r="131" spans="1:13" x14ac:dyDescent="0.2">
      <c r="A131" s="18" t="s">
        <v>38</v>
      </c>
      <c r="B131" s="16">
        <v>0</v>
      </c>
      <c r="C131" s="16">
        <v>0</v>
      </c>
      <c r="D131" s="16">
        <v>0</v>
      </c>
      <c r="E131" s="16">
        <v>0</v>
      </c>
      <c r="F131" s="16">
        <v>0</v>
      </c>
      <c r="G131" s="16">
        <v>0</v>
      </c>
      <c r="H131" s="16">
        <v>0</v>
      </c>
      <c r="I131" s="16">
        <v>0</v>
      </c>
      <c r="J131" s="16">
        <v>0</v>
      </c>
      <c r="K131" s="16">
        <v>0</v>
      </c>
      <c r="L131" s="16">
        <v>0</v>
      </c>
      <c r="M131" s="16">
        <v>0</v>
      </c>
    </row>
    <row r="132" spans="1:13" x14ac:dyDescent="0.2">
      <c r="A132" s="18" t="s">
        <v>41</v>
      </c>
      <c r="B132" s="16">
        <v>0</v>
      </c>
      <c r="C132" s="16">
        <v>0</v>
      </c>
      <c r="D132" s="16">
        <v>0</v>
      </c>
      <c r="E132" s="16">
        <v>0</v>
      </c>
      <c r="F132" s="16">
        <v>0</v>
      </c>
      <c r="G132" s="16">
        <v>0</v>
      </c>
      <c r="H132" s="16">
        <v>0</v>
      </c>
      <c r="I132" s="16">
        <v>0</v>
      </c>
      <c r="J132" s="16">
        <v>0</v>
      </c>
      <c r="K132" s="16">
        <v>0</v>
      </c>
      <c r="L132" s="16">
        <v>0</v>
      </c>
      <c r="M132" s="16">
        <v>0</v>
      </c>
    </row>
    <row r="133" spans="1:13" x14ac:dyDescent="0.2">
      <c r="A133" s="18" t="s">
        <v>42</v>
      </c>
      <c r="B133" s="16">
        <v>0</v>
      </c>
      <c r="C133" s="16">
        <v>0</v>
      </c>
      <c r="D133" s="16">
        <v>0</v>
      </c>
      <c r="E133" s="16">
        <v>0</v>
      </c>
      <c r="F133" s="16">
        <v>0</v>
      </c>
      <c r="G133" s="16">
        <v>0</v>
      </c>
      <c r="H133" s="16">
        <v>0</v>
      </c>
      <c r="I133" s="16">
        <v>0</v>
      </c>
      <c r="J133" s="16">
        <v>0</v>
      </c>
      <c r="K133" s="16">
        <v>0</v>
      </c>
      <c r="L133" s="16">
        <v>0</v>
      </c>
      <c r="M133" s="16">
        <v>0</v>
      </c>
    </row>
    <row r="134" spans="1:13" x14ac:dyDescent="0.2">
      <c r="A134" s="18" t="s">
        <v>43</v>
      </c>
      <c r="B134" s="16">
        <v>0</v>
      </c>
      <c r="C134" s="16">
        <v>0</v>
      </c>
      <c r="D134" s="16">
        <v>0</v>
      </c>
      <c r="E134" s="16">
        <v>0</v>
      </c>
      <c r="F134" s="16">
        <v>0</v>
      </c>
      <c r="G134" s="16">
        <v>0</v>
      </c>
      <c r="H134" s="16">
        <v>0</v>
      </c>
      <c r="I134" s="16">
        <v>0</v>
      </c>
      <c r="J134" s="16">
        <v>0</v>
      </c>
      <c r="K134" s="16">
        <v>0</v>
      </c>
      <c r="L134" s="16">
        <v>0</v>
      </c>
      <c r="M134" s="16">
        <v>0</v>
      </c>
    </row>
    <row r="135" spans="1:13" x14ac:dyDescent="0.2">
      <c r="A135" s="18" t="s">
        <v>44</v>
      </c>
      <c r="B135" s="16">
        <v>0</v>
      </c>
      <c r="C135" s="16">
        <v>0</v>
      </c>
      <c r="D135" s="16">
        <v>0</v>
      </c>
      <c r="E135" s="16">
        <v>0</v>
      </c>
      <c r="F135" s="16">
        <v>0</v>
      </c>
      <c r="G135" s="16">
        <v>0</v>
      </c>
      <c r="H135" s="16">
        <v>0</v>
      </c>
      <c r="I135" s="16">
        <v>0</v>
      </c>
      <c r="J135" s="16">
        <v>0</v>
      </c>
      <c r="K135" s="16">
        <v>0</v>
      </c>
      <c r="L135" s="16">
        <v>0</v>
      </c>
      <c r="M135" s="16">
        <v>0</v>
      </c>
    </row>
    <row r="136" spans="1:13" x14ac:dyDescent="0.2">
      <c r="A136" s="18" t="s">
        <v>45</v>
      </c>
      <c r="B136" s="16">
        <v>0</v>
      </c>
      <c r="C136" s="16">
        <v>0</v>
      </c>
      <c r="D136" s="16">
        <v>0</v>
      </c>
      <c r="E136" s="16">
        <v>0</v>
      </c>
      <c r="F136" s="16">
        <v>0</v>
      </c>
      <c r="G136" s="16">
        <v>0</v>
      </c>
      <c r="H136" s="16">
        <v>0</v>
      </c>
      <c r="I136" s="16">
        <v>0</v>
      </c>
      <c r="J136" s="16">
        <v>0</v>
      </c>
      <c r="K136" s="16">
        <v>0</v>
      </c>
      <c r="L136" s="16">
        <v>0</v>
      </c>
      <c r="M136" s="16">
        <v>0</v>
      </c>
    </row>
    <row r="137" spans="1:13"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293.82729999999998</v>
      </c>
      <c r="C138" s="16">
        <v>295.28625</v>
      </c>
      <c r="D138" s="16">
        <v>297.10754000000003</v>
      </c>
      <c r="E138" s="16">
        <v>298.80879000000004</v>
      </c>
      <c r="F138" s="16">
        <v>300.66383000000002</v>
      </c>
      <c r="G138" s="16">
        <v>298.29020000000003</v>
      </c>
      <c r="H138" s="16">
        <v>300.40640000000002</v>
      </c>
      <c r="I138" s="16">
        <v>302.48421999999999</v>
      </c>
      <c r="J138" s="16">
        <v>304.46591000000001</v>
      </c>
      <c r="K138" s="16">
        <v>306.54994999999997</v>
      </c>
      <c r="L138" s="16">
        <v>308.39842996699599</v>
      </c>
      <c r="M138" s="16">
        <v>196.46258729096601</v>
      </c>
    </row>
    <row r="139" spans="1:13" x14ac:dyDescent="0.2">
      <c r="A139" s="18" t="s">
        <v>48</v>
      </c>
      <c r="B139" s="16">
        <v>0</v>
      </c>
      <c r="C139" s="16">
        <v>0</v>
      </c>
      <c r="D139" s="16">
        <v>0</v>
      </c>
      <c r="E139" s="16">
        <v>0</v>
      </c>
      <c r="F139" s="16">
        <v>0</v>
      </c>
      <c r="G139" s="16">
        <v>0</v>
      </c>
      <c r="H139" s="16">
        <v>0</v>
      </c>
      <c r="I139" s="16">
        <v>0</v>
      </c>
      <c r="J139" s="16">
        <v>0</v>
      </c>
      <c r="K139" s="16">
        <v>0</v>
      </c>
      <c r="L139" s="16">
        <v>0</v>
      </c>
      <c r="M139" s="16">
        <v>0</v>
      </c>
    </row>
    <row r="140" spans="1:13" x14ac:dyDescent="0.2">
      <c r="A140" s="18" t="s">
        <v>49</v>
      </c>
      <c r="B140" s="16">
        <v>0</v>
      </c>
      <c r="C140" s="16">
        <v>0</v>
      </c>
      <c r="D140" s="16">
        <v>0</v>
      </c>
      <c r="E140" s="16">
        <v>0</v>
      </c>
      <c r="F140" s="16">
        <v>0</v>
      </c>
      <c r="G140" s="16">
        <v>0</v>
      </c>
      <c r="H140" s="16">
        <v>0</v>
      </c>
      <c r="I140" s="16">
        <v>0</v>
      </c>
      <c r="J140" s="16">
        <v>0</v>
      </c>
      <c r="K140" s="16">
        <v>0</v>
      </c>
      <c r="L140" s="16">
        <v>0</v>
      </c>
      <c r="M140" s="16">
        <v>0</v>
      </c>
    </row>
    <row r="141" spans="1:13" x14ac:dyDescent="0.2">
      <c r="A141" s="18" t="s">
        <v>50</v>
      </c>
      <c r="B141" s="16">
        <v>0</v>
      </c>
      <c r="C141" s="16">
        <v>0</v>
      </c>
      <c r="D141" s="16">
        <v>0</v>
      </c>
      <c r="E141" s="16">
        <v>0</v>
      </c>
      <c r="F141" s="16">
        <v>0</v>
      </c>
      <c r="G141" s="16">
        <v>0</v>
      </c>
      <c r="H141" s="16">
        <v>0</v>
      </c>
      <c r="I141" s="16">
        <v>0</v>
      </c>
      <c r="J141" s="16">
        <v>0</v>
      </c>
      <c r="K141" s="16">
        <v>0</v>
      </c>
      <c r="L141" s="16">
        <v>0</v>
      </c>
      <c r="M141" s="16">
        <v>0</v>
      </c>
    </row>
    <row r="142" spans="1:13"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f t="shared" ref="B144:G144" si="27">SUM(B146:B154)</f>
        <v>1068420597.6341499</v>
      </c>
      <c r="C144" s="16">
        <f t="shared" si="27"/>
        <v>1087275795.7916501</v>
      </c>
      <c r="D144" s="16">
        <f t="shared" si="27"/>
        <v>1127702739.1723301</v>
      </c>
      <c r="E144" s="16">
        <f t="shared" si="27"/>
        <v>1119615716.8576</v>
      </c>
      <c r="F144" s="16">
        <f t="shared" si="27"/>
        <v>1113889548.0276899</v>
      </c>
      <c r="G144" s="16">
        <f t="shared" si="27"/>
        <v>1125355891.2650802</v>
      </c>
      <c r="H144" s="16">
        <f t="shared" ref="H144:M144" si="28">SUM(H146:H154)</f>
        <v>1113233527.4252701</v>
      </c>
      <c r="I144" s="16">
        <f t="shared" si="28"/>
        <v>1140796109.1929898</v>
      </c>
      <c r="J144" s="16">
        <f t="shared" si="28"/>
        <v>1212413545.4786</v>
      </c>
      <c r="K144" s="16">
        <f t="shared" si="28"/>
        <v>1207739382.4063401</v>
      </c>
      <c r="L144" s="16">
        <f t="shared" si="28"/>
        <v>1219082937.2510231</v>
      </c>
      <c r="M144" s="16">
        <f t="shared" si="28"/>
        <v>1286586473.6518922</v>
      </c>
    </row>
    <row r="145" spans="1:13" x14ac:dyDescent="0.2">
      <c r="A145" s="12"/>
    </row>
    <row r="146" spans="1:13"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168436525.29536</v>
      </c>
      <c r="C147" s="16">
        <v>171950512.80779001</v>
      </c>
      <c r="D147" s="16">
        <v>166744298.39535001</v>
      </c>
      <c r="E147" s="16">
        <v>168330738.28246999</v>
      </c>
      <c r="F147" s="16">
        <v>169988693.27357</v>
      </c>
      <c r="G147" s="16">
        <v>171801290.32170999</v>
      </c>
      <c r="H147" s="16">
        <v>173824790.56415001</v>
      </c>
      <c r="I147" s="16">
        <v>188514567.38189998</v>
      </c>
      <c r="J147" s="16">
        <v>192543787.28332001</v>
      </c>
      <c r="K147" s="16">
        <v>194678197.21915001</v>
      </c>
      <c r="L147" s="16">
        <v>196629666.214403</v>
      </c>
      <c r="M147" s="16">
        <v>213723410.17117998</v>
      </c>
    </row>
    <row r="148" spans="1:13" x14ac:dyDescent="0.2">
      <c r="A148" s="18" t="s">
        <v>0</v>
      </c>
      <c r="B148" s="16">
        <v>366243487.86763</v>
      </c>
      <c r="C148" s="16">
        <v>378824424.85732001</v>
      </c>
      <c r="D148" s="16">
        <v>404997602.39551002</v>
      </c>
      <c r="E148" s="16">
        <v>388416962.64691001</v>
      </c>
      <c r="F148" s="16">
        <v>396956917.75259995</v>
      </c>
      <c r="G148" s="16">
        <v>400437932.12166005</v>
      </c>
      <c r="H148" s="16">
        <v>388636500.47797996</v>
      </c>
      <c r="I148" s="16">
        <v>392238473.86028004</v>
      </c>
      <c r="J148" s="16">
        <v>405760593.54812002</v>
      </c>
      <c r="K148" s="16">
        <v>392400871.05522996</v>
      </c>
      <c r="L148" s="16">
        <v>395797077.55169898</v>
      </c>
      <c r="M148" s="16">
        <v>426699015.12716901</v>
      </c>
    </row>
    <row r="149" spans="1:13" x14ac:dyDescent="0.2">
      <c r="A149" s="18" t="s">
        <v>39</v>
      </c>
      <c r="B149" s="16">
        <v>371347663.97296995</v>
      </c>
      <c r="C149" s="16">
        <v>371227528.16060996</v>
      </c>
      <c r="D149" s="16">
        <v>377992814.38108999</v>
      </c>
      <c r="E149" s="16">
        <v>383403893.17782003</v>
      </c>
      <c r="F149" s="16">
        <v>365964748.90198004</v>
      </c>
      <c r="G149" s="16">
        <v>370716799.14802003</v>
      </c>
      <c r="H149" s="16">
        <v>375319714.46404004</v>
      </c>
      <c r="I149" s="16">
        <v>383035782.94089001</v>
      </c>
      <c r="J149" s="16">
        <v>419803447.19442999</v>
      </c>
      <c r="K149" s="16">
        <v>424685338.13924998</v>
      </c>
      <c r="L149" s="16">
        <v>428705872.49629104</v>
      </c>
      <c r="M149" s="16">
        <v>435585892.80822402</v>
      </c>
    </row>
    <row r="150" spans="1:13" x14ac:dyDescent="0.2">
      <c r="A150" s="18" t="s">
        <v>54</v>
      </c>
      <c r="B150" s="16">
        <v>0</v>
      </c>
      <c r="C150" s="16">
        <v>0</v>
      </c>
      <c r="D150" s="16">
        <v>0</v>
      </c>
      <c r="E150" s="16">
        <v>0</v>
      </c>
      <c r="F150" s="16">
        <v>0</v>
      </c>
      <c r="G150" s="16">
        <v>0</v>
      </c>
      <c r="H150" s="16">
        <v>0</v>
      </c>
      <c r="I150" s="16">
        <v>0</v>
      </c>
      <c r="J150" s="16">
        <v>0</v>
      </c>
      <c r="K150" s="16">
        <v>0</v>
      </c>
      <c r="L150" s="16">
        <v>0</v>
      </c>
      <c r="M150" s="16">
        <v>0</v>
      </c>
    </row>
    <row r="151" spans="1:13" x14ac:dyDescent="0.2">
      <c r="A151" s="18" t="s">
        <v>55</v>
      </c>
      <c r="B151" s="16">
        <v>0</v>
      </c>
      <c r="C151" s="16">
        <v>0</v>
      </c>
      <c r="D151" s="16">
        <v>0</v>
      </c>
      <c r="E151" s="16">
        <v>0</v>
      </c>
      <c r="F151" s="16">
        <v>0</v>
      </c>
      <c r="G151" s="16">
        <v>0</v>
      </c>
      <c r="H151" s="16">
        <v>0</v>
      </c>
      <c r="I151" s="16">
        <v>0</v>
      </c>
      <c r="J151" s="16">
        <v>0</v>
      </c>
      <c r="K151" s="16">
        <v>0</v>
      </c>
      <c r="L151" s="16">
        <v>0</v>
      </c>
      <c r="M151" s="16">
        <v>0</v>
      </c>
    </row>
    <row r="152" spans="1:13"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162392920.49819002</v>
      </c>
      <c r="C153" s="16">
        <v>165273329.96593001</v>
      </c>
      <c r="D153" s="16">
        <v>177968024.00038001</v>
      </c>
      <c r="E153" s="16">
        <v>179464122.75040001</v>
      </c>
      <c r="F153" s="16">
        <v>180979188.09954</v>
      </c>
      <c r="G153" s="16">
        <v>182399869.67368999</v>
      </c>
      <c r="H153" s="16">
        <v>175452521.91909999</v>
      </c>
      <c r="I153" s="16">
        <v>177007285.00991997</v>
      </c>
      <c r="J153" s="16">
        <v>194305717.45273</v>
      </c>
      <c r="K153" s="16">
        <v>195974975.99271002</v>
      </c>
      <c r="L153" s="16">
        <v>197950320.98863</v>
      </c>
      <c r="M153" s="16">
        <v>210578155.54531899</v>
      </c>
    </row>
    <row r="154" spans="1:13"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f t="shared" ref="B156:G156" si="29">B144+B114</f>
        <v>1068420891.4614499</v>
      </c>
      <c r="C156" s="105">
        <f t="shared" si="29"/>
        <v>1087276091.0779002</v>
      </c>
      <c r="D156" s="105">
        <f t="shared" si="29"/>
        <v>1127703036.27987</v>
      </c>
      <c r="E156" s="105">
        <f t="shared" si="29"/>
        <v>1119616015.6663899</v>
      </c>
      <c r="F156" s="105">
        <f t="shared" si="29"/>
        <v>1113889848.69152</v>
      </c>
      <c r="G156" s="105">
        <f t="shared" si="29"/>
        <v>1125356189.5552802</v>
      </c>
      <c r="H156" s="105">
        <f t="shared" ref="H156:M156" si="30">H144+H114</f>
        <v>1113233827.83167</v>
      </c>
      <c r="I156" s="105">
        <f t="shared" si="30"/>
        <v>1140796411.6772099</v>
      </c>
      <c r="J156" s="105">
        <f t="shared" si="30"/>
        <v>1212413849.94451</v>
      </c>
      <c r="K156" s="105">
        <f t="shared" si="30"/>
        <v>1207739688.95629</v>
      </c>
      <c r="L156" s="105">
        <f t="shared" si="30"/>
        <v>1219083245.6494529</v>
      </c>
      <c r="M156" s="105">
        <f t="shared" si="30"/>
        <v>1286586670.1144795</v>
      </c>
    </row>
    <row r="157" spans="1:13" ht="12" thickBot="1" x14ac:dyDescent="0.25">
      <c r="A157" s="98" t="s">
        <v>64</v>
      </c>
      <c r="B157" s="107">
        <f t="shared" ref="B157:G157" si="31">B57</f>
        <v>0.33135989124189069</v>
      </c>
      <c r="C157" s="107">
        <f t="shared" si="31"/>
        <v>0.32764352225672916</v>
      </c>
      <c r="D157" s="107">
        <f t="shared" si="31"/>
        <v>0.32566049062175378</v>
      </c>
      <c r="E157" s="107">
        <f t="shared" si="31"/>
        <v>0.32258734560181002</v>
      </c>
      <c r="F157" s="107">
        <f t="shared" si="31"/>
        <v>0.31798070448398441</v>
      </c>
      <c r="G157" s="107">
        <f t="shared" si="31"/>
        <v>0.31210632967220409</v>
      </c>
      <c r="H157" s="107">
        <f t="shared" ref="H157:M157" si="32">H57</f>
        <v>0.3087652043957701</v>
      </c>
      <c r="I157" s="107">
        <f t="shared" si="32"/>
        <v>0.30771363381309019</v>
      </c>
      <c r="J157" s="107">
        <f t="shared" si="32"/>
        <v>0.31754135217358892</v>
      </c>
      <c r="K157" s="107">
        <f t="shared" si="32"/>
        <v>0.32400805473698346</v>
      </c>
      <c r="L157" s="107">
        <f t="shared" si="32"/>
        <v>0.32041956805049682</v>
      </c>
      <c r="M157" s="107">
        <f t="shared" si="32"/>
        <v>0.32569145764389701</v>
      </c>
    </row>
    <row r="158" spans="1:13" ht="35.25" customHeight="1" thickTop="1" x14ac:dyDescent="0.2">
      <c r="A158" s="159" t="s">
        <v>105</v>
      </c>
      <c r="B158" s="159"/>
      <c r="C158" s="159"/>
      <c r="D158" s="159"/>
      <c r="E158" s="159"/>
      <c r="F158" s="159"/>
      <c r="G158" s="159"/>
      <c r="H158" s="159"/>
      <c r="I158" s="159"/>
      <c r="J158" s="159"/>
      <c r="K158" s="159"/>
      <c r="L158" s="159"/>
      <c r="M158" s="159"/>
    </row>
    <row r="159" spans="1:13" ht="12" customHeight="1" x14ac:dyDescent="0.2">
      <c r="A159" s="160" t="s">
        <v>107</v>
      </c>
      <c r="B159" s="160"/>
      <c r="C159" s="160"/>
      <c r="D159" s="160"/>
      <c r="E159" s="160"/>
      <c r="F159" s="128"/>
      <c r="G159" s="128"/>
      <c r="H159" s="128"/>
      <c r="I159" s="128"/>
      <c r="J159" s="128"/>
      <c r="K159" s="128"/>
      <c r="L159" s="128"/>
      <c r="M159" s="128"/>
    </row>
  </sheetData>
  <mergeCells count="2">
    <mergeCell ref="A158:M158"/>
    <mergeCell ref="A159:E159"/>
  </mergeCells>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159"/>
  <sheetViews>
    <sheetView workbookViewId="0">
      <selection activeCell="D17" sqref="D17"/>
    </sheetView>
  </sheetViews>
  <sheetFormatPr defaultRowHeight="11.25" x14ac:dyDescent="0.2"/>
  <cols>
    <col min="1" max="1" width="28" style="17" customWidth="1"/>
    <col min="2" max="13" width="14.7109375" style="16" customWidth="1"/>
    <col min="14" max="67" width="14.7109375" style="17" customWidth="1"/>
    <col min="68" max="16384" width="9.140625" style="17"/>
  </cols>
  <sheetData>
    <row r="1" spans="1:13" ht="26.25" x14ac:dyDescent="0.4">
      <c r="A1" s="31" t="s">
        <v>74</v>
      </c>
      <c r="B1" s="33" t="s">
        <v>72</v>
      </c>
      <c r="C1" s="33"/>
      <c r="D1" s="33"/>
      <c r="E1"/>
      <c r="F1"/>
      <c r="G1"/>
      <c r="H1"/>
      <c r="I1"/>
      <c r="J1"/>
      <c r="K1"/>
      <c r="L1"/>
      <c r="M1"/>
    </row>
    <row r="2" spans="1:13" ht="12.75" x14ac:dyDescent="0.2">
      <c r="A2" s="32"/>
      <c r="B2" s="33"/>
      <c r="C2" s="33"/>
      <c r="D2" s="33"/>
      <c r="E2"/>
      <c r="F2"/>
      <c r="G2"/>
      <c r="H2"/>
      <c r="I2"/>
      <c r="J2"/>
      <c r="K2"/>
      <c r="L2"/>
      <c r="M2"/>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row>
    <row r="10" spans="1:13" ht="13.5" thickBot="1" x14ac:dyDescent="0.25">
      <c r="A10" s="124" t="s">
        <v>2</v>
      </c>
      <c r="B10" s="17"/>
      <c r="C10" s="17"/>
      <c r="D10" s="17"/>
      <c r="E10" s="17"/>
      <c r="F10" s="17"/>
      <c r="G10" s="17"/>
      <c r="H10" s="17"/>
      <c r="I10" s="17"/>
      <c r="J10" s="17"/>
      <c r="K10" s="17"/>
      <c r="L10" s="17"/>
      <c r="M10" s="17"/>
    </row>
    <row r="11" spans="1:13" s="15" customFormat="1" x14ac:dyDescent="0.2">
      <c r="A11" s="43" t="s">
        <v>22</v>
      </c>
      <c r="B11" s="42">
        <v>2016</v>
      </c>
      <c r="C11" s="42">
        <v>2016</v>
      </c>
      <c r="D11" s="42">
        <v>2016</v>
      </c>
      <c r="E11" s="42">
        <v>2016</v>
      </c>
      <c r="F11" s="42">
        <v>2016</v>
      </c>
      <c r="G11" s="42">
        <v>2016</v>
      </c>
      <c r="H11" s="42">
        <v>2016</v>
      </c>
      <c r="I11" s="42">
        <v>2016</v>
      </c>
      <c r="J11" s="42">
        <v>2016</v>
      </c>
      <c r="K11" s="42">
        <v>2016</v>
      </c>
      <c r="L11" s="42">
        <v>2016</v>
      </c>
      <c r="M11" s="42">
        <v>2016</v>
      </c>
    </row>
    <row r="12" spans="1:13" ht="12" thickBot="1" x14ac:dyDescent="0.25">
      <c r="A12" s="116" t="s">
        <v>23</v>
      </c>
      <c r="B12" s="44" t="s">
        <v>8</v>
      </c>
      <c r="C12" s="44" t="s">
        <v>9</v>
      </c>
      <c r="D12" s="44" t="s">
        <v>10</v>
      </c>
      <c r="E12" s="44" t="s">
        <v>11</v>
      </c>
      <c r="F12" s="44" t="s">
        <v>12</v>
      </c>
      <c r="G12" s="44" t="s">
        <v>13</v>
      </c>
      <c r="H12" s="44" t="s">
        <v>14</v>
      </c>
      <c r="I12" s="44" t="s">
        <v>15</v>
      </c>
      <c r="J12" s="44" t="s">
        <v>16</v>
      </c>
      <c r="K12" s="44" t="s">
        <v>17</v>
      </c>
      <c r="L12" s="44" t="s">
        <v>18</v>
      </c>
      <c r="M12" s="44" t="s">
        <v>19</v>
      </c>
    </row>
    <row r="13" spans="1:13" x14ac:dyDescent="0.2">
      <c r="A13" s="38" t="s">
        <v>24</v>
      </c>
      <c r="B13" s="16">
        <f t="shared" ref="B13:G13" si="0">SUM(B15:B41)</f>
        <v>37717723.482009046</v>
      </c>
      <c r="C13" s="16">
        <f t="shared" si="0"/>
        <v>37660422.562004134</v>
      </c>
      <c r="D13" s="16">
        <f t="shared" si="0"/>
        <v>36296479.709470004</v>
      </c>
      <c r="E13" s="16">
        <f t="shared" si="0"/>
        <v>35966193.989829995</v>
      </c>
      <c r="F13" s="16">
        <f t="shared" si="0"/>
        <v>37845436.692960009</v>
      </c>
      <c r="G13" s="16">
        <f t="shared" si="0"/>
        <v>37117019.649149999</v>
      </c>
      <c r="H13" s="16">
        <f t="shared" ref="H13:M13" si="1">SUM(H15:H41)</f>
        <v>36973137.295189999</v>
      </c>
      <c r="I13" s="16">
        <f t="shared" si="1"/>
        <v>37089935.232860006</v>
      </c>
      <c r="J13" s="16">
        <f t="shared" si="1"/>
        <v>37169442.689970002</v>
      </c>
      <c r="K13" s="16">
        <f t="shared" si="1"/>
        <v>36603323.899090007</v>
      </c>
      <c r="L13" s="16">
        <f t="shared" si="1"/>
        <v>37713847.275289997</v>
      </c>
      <c r="M13" s="16">
        <f t="shared" si="1"/>
        <v>39032923.760420002</v>
      </c>
    </row>
    <row r="14" spans="1:13" x14ac:dyDescent="0.2">
      <c r="A14" s="12"/>
    </row>
    <row r="15" spans="1:13" hidden="1" x14ac:dyDescent="0.2">
      <c r="A15" s="18" t="s">
        <v>25</v>
      </c>
      <c r="B15" s="16">
        <v>0</v>
      </c>
      <c r="C15" s="16">
        <v>0</v>
      </c>
      <c r="D15" s="16">
        <v>0</v>
      </c>
      <c r="E15" s="16">
        <v>0</v>
      </c>
      <c r="F15" s="16">
        <v>0</v>
      </c>
      <c r="G15" s="16">
        <v>0</v>
      </c>
      <c r="H15" s="16">
        <v>0</v>
      </c>
      <c r="I15" s="16">
        <v>0</v>
      </c>
      <c r="J15" s="16">
        <v>0</v>
      </c>
      <c r="K15" s="16">
        <v>0</v>
      </c>
      <c r="L15" s="16">
        <v>0</v>
      </c>
      <c r="M15" s="16">
        <v>0</v>
      </c>
    </row>
    <row r="16" spans="1:13" x14ac:dyDescent="0.2">
      <c r="A16" s="18" t="s">
        <v>26</v>
      </c>
      <c r="B16" s="16">
        <v>952477.52544000011</v>
      </c>
      <c r="C16" s="16">
        <v>961826.61147999996</v>
      </c>
      <c r="D16" s="16">
        <v>962342.63030999992</v>
      </c>
      <c r="E16" s="16">
        <v>959789.34190999996</v>
      </c>
      <c r="F16" s="16">
        <v>959206.44816999999</v>
      </c>
      <c r="G16" s="16">
        <v>971491.74679</v>
      </c>
      <c r="H16" s="16">
        <v>983354.17761999997</v>
      </c>
      <c r="I16" s="16">
        <v>969117.13495000009</v>
      </c>
      <c r="J16" s="16">
        <v>966669.48163000005</v>
      </c>
      <c r="K16" s="16">
        <v>963245.56272000005</v>
      </c>
      <c r="L16" s="16">
        <v>959856.8409500001</v>
      </c>
      <c r="M16" s="16">
        <v>955794.02459000004</v>
      </c>
    </row>
    <row r="17" spans="1:13" x14ac:dyDescent="0.2">
      <c r="A17" s="18" t="s">
        <v>27</v>
      </c>
      <c r="B17" s="16">
        <v>23719.915500389598</v>
      </c>
      <c r="C17" s="16">
        <v>23850.590593211902</v>
      </c>
      <c r="D17" s="16">
        <v>24021.961219999997</v>
      </c>
      <c r="E17" s="16">
        <v>24170.145009999997</v>
      </c>
      <c r="F17" s="16">
        <v>24326.157289999999</v>
      </c>
      <c r="G17" s="16">
        <v>24491.37789</v>
      </c>
      <c r="H17" s="16">
        <v>24655.725630000004</v>
      </c>
      <c r="I17" s="16">
        <v>24837.3531</v>
      </c>
      <c r="J17" s="16">
        <v>24995.756550000002</v>
      </c>
      <c r="K17" s="16">
        <v>25160.524920000003</v>
      </c>
      <c r="L17" s="16">
        <v>25316.595670000002</v>
      </c>
      <c r="M17" s="16">
        <v>25491.727740000002</v>
      </c>
    </row>
    <row r="18" spans="1:13" x14ac:dyDescent="0.2">
      <c r="A18" s="18" t="s">
        <v>108</v>
      </c>
      <c r="B18" s="16">
        <v>8520.4377299999996</v>
      </c>
      <c r="C18" s="16">
        <v>9254.2624199999991</v>
      </c>
      <c r="D18" s="16">
        <v>9427.2195500000016</v>
      </c>
      <c r="E18" s="16">
        <v>9976.5304099999994</v>
      </c>
      <c r="F18" s="16">
        <v>10551.44361</v>
      </c>
      <c r="G18" s="16">
        <v>11293.604730000001</v>
      </c>
      <c r="H18" s="16">
        <v>11370.530929999999</v>
      </c>
      <c r="I18" s="16">
        <v>11369.32849</v>
      </c>
      <c r="J18" s="16">
        <v>11371.8647</v>
      </c>
      <c r="K18" s="16">
        <v>11804.399599999999</v>
      </c>
      <c r="L18" s="16">
        <v>12710.531210000001</v>
      </c>
      <c r="M18" s="16">
        <v>23061.21486</v>
      </c>
    </row>
    <row r="19" spans="1:13" x14ac:dyDescent="0.2">
      <c r="A19" s="18" t="s">
        <v>28</v>
      </c>
      <c r="B19" s="16">
        <v>1463233.064</v>
      </c>
      <c r="C19" s="16">
        <v>1432463.47467999</v>
      </c>
      <c r="D19" s="16">
        <v>1307163.55696</v>
      </c>
      <c r="E19" s="16">
        <v>1248966.4912400001</v>
      </c>
      <c r="F19" s="16">
        <v>1302857.2477200001</v>
      </c>
      <c r="G19" s="16">
        <v>1173935.0789600001</v>
      </c>
      <c r="H19" s="16">
        <v>1172306.3689600001</v>
      </c>
      <c r="I19" s="16">
        <v>1177192.49896</v>
      </c>
      <c r="J19" s="16">
        <v>1166697.0917200001</v>
      </c>
      <c r="K19" s="16">
        <v>1151497.97</v>
      </c>
      <c r="L19" s="16">
        <v>1232751.0544799999</v>
      </c>
      <c r="M19" s="16">
        <v>1179583.44524</v>
      </c>
    </row>
    <row r="20" spans="1:13" x14ac:dyDescent="0.2">
      <c r="A20" s="18" t="s">
        <v>29</v>
      </c>
      <c r="B20" s="16">
        <v>2988922.7353647291</v>
      </c>
      <c r="C20" s="16">
        <v>2928343.9006294189</v>
      </c>
      <c r="D20" s="16">
        <v>2857990.6938400003</v>
      </c>
      <c r="E20" s="16">
        <v>3408675.9076799997</v>
      </c>
      <c r="F20" s="16">
        <v>4291904.7300800001</v>
      </c>
      <c r="G20" s="16">
        <v>4716058.8512500003</v>
      </c>
      <c r="H20" s="16">
        <v>4336266.5070900004</v>
      </c>
      <c r="I20" s="16">
        <v>4217369.5156800002</v>
      </c>
      <c r="J20" s="16">
        <v>4107606.8247699998</v>
      </c>
      <c r="K20" s="16">
        <v>3870687.3585600001</v>
      </c>
      <c r="L20" s="16">
        <v>3789516.9507400002</v>
      </c>
      <c r="M20" s="16">
        <v>5480872.1861800002</v>
      </c>
    </row>
    <row r="21" spans="1:13" x14ac:dyDescent="0.2">
      <c r="A21" s="18" t="s">
        <v>30</v>
      </c>
      <c r="B21" s="16">
        <v>14652393.7522799</v>
      </c>
      <c r="C21" s="16">
        <v>14980930.8024299</v>
      </c>
      <c r="D21" s="16">
        <v>15203720.75416</v>
      </c>
      <c r="E21" s="16">
        <v>15398193.17691</v>
      </c>
      <c r="F21" s="16">
        <v>15655988.68716</v>
      </c>
      <c r="G21" s="16">
        <v>16064995.994309999</v>
      </c>
      <c r="H21" s="16">
        <v>16252533.296499999</v>
      </c>
      <c r="I21" s="16">
        <v>16429517.421180001</v>
      </c>
      <c r="J21" s="16">
        <v>16617789.410600001</v>
      </c>
      <c r="K21" s="16">
        <v>16794413.91395</v>
      </c>
      <c r="L21" s="16">
        <v>16905113.427159999</v>
      </c>
      <c r="M21" s="16">
        <v>17154371.58585</v>
      </c>
    </row>
    <row r="22" spans="1:13" hidden="1" x14ac:dyDescent="0.2">
      <c r="A22" s="18" t="s">
        <v>31</v>
      </c>
      <c r="B22" s="16">
        <v>0</v>
      </c>
      <c r="C22" s="16">
        <v>0</v>
      </c>
      <c r="D22" s="16">
        <v>0</v>
      </c>
      <c r="E22" s="16">
        <v>0</v>
      </c>
      <c r="F22" s="16">
        <v>0</v>
      </c>
      <c r="G22" s="16">
        <v>0</v>
      </c>
      <c r="H22" s="16">
        <v>0</v>
      </c>
      <c r="I22" s="16">
        <v>0</v>
      </c>
      <c r="J22" s="16">
        <v>0</v>
      </c>
      <c r="K22" s="16">
        <v>0</v>
      </c>
      <c r="L22" s="16">
        <v>0</v>
      </c>
      <c r="M22" s="16">
        <v>0</v>
      </c>
    </row>
    <row r="23" spans="1:13" hidden="1" x14ac:dyDescent="0.2">
      <c r="A23" s="18" t="s">
        <v>32</v>
      </c>
      <c r="B23" s="16">
        <v>0</v>
      </c>
      <c r="C23" s="16">
        <v>0</v>
      </c>
      <c r="D23" s="16">
        <v>0</v>
      </c>
      <c r="E23" s="16">
        <v>0</v>
      </c>
      <c r="F23" s="16">
        <v>0</v>
      </c>
      <c r="G23" s="16">
        <v>0</v>
      </c>
      <c r="H23" s="16">
        <v>0</v>
      </c>
      <c r="I23" s="16">
        <v>0</v>
      </c>
      <c r="J23" s="16">
        <v>0</v>
      </c>
      <c r="K23" s="16">
        <v>0</v>
      </c>
      <c r="L23" s="16">
        <v>0</v>
      </c>
      <c r="M23" s="16">
        <v>0</v>
      </c>
    </row>
    <row r="24" spans="1:13" hidden="1" x14ac:dyDescent="0.2">
      <c r="A24" s="18" t="s">
        <v>33</v>
      </c>
      <c r="B24" s="16">
        <v>0</v>
      </c>
      <c r="C24" s="16">
        <v>0</v>
      </c>
      <c r="D24" s="16">
        <v>0</v>
      </c>
      <c r="E24" s="16">
        <v>0</v>
      </c>
      <c r="F24" s="16">
        <v>0</v>
      </c>
      <c r="G24" s="16">
        <v>0</v>
      </c>
      <c r="H24" s="16">
        <v>0</v>
      </c>
      <c r="I24" s="16">
        <v>0</v>
      </c>
      <c r="J24" s="16">
        <v>0</v>
      </c>
      <c r="K24" s="16">
        <v>0</v>
      </c>
      <c r="L24" s="16">
        <v>0</v>
      </c>
      <c r="M24" s="16">
        <v>0</v>
      </c>
    </row>
    <row r="25" spans="1:13" hidden="1" x14ac:dyDescent="0.2">
      <c r="A25" s="18" t="s">
        <v>34</v>
      </c>
      <c r="B25" s="16">
        <v>0</v>
      </c>
      <c r="C25" s="16">
        <v>0</v>
      </c>
      <c r="D25" s="16">
        <v>0</v>
      </c>
      <c r="E25" s="16">
        <v>0</v>
      </c>
      <c r="F25" s="16">
        <v>0</v>
      </c>
      <c r="G25" s="16">
        <v>0</v>
      </c>
      <c r="H25" s="16">
        <v>0</v>
      </c>
      <c r="I25" s="16">
        <v>0</v>
      </c>
      <c r="J25" s="16">
        <v>0</v>
      </c>
      <c r="K25" s="16">
        <v>0</v>
      </c>
      <c r="L25" s="16">
        <v>0</v>
      </c>
      <c r="M25" s="16">
        <v>0</v>
      </c>
    </row>
    <row r="26" spans="1:13" hidden="1" x14ac:dyDescent="0.2">
      <c r="A26" s="18" t="s">
        <v>60</v>
      </c>
      <c r="B26" s="16">
        <v>0</v>
      </c>
      <c r="C26" s="16">
        <v>0</v>
      </c>
      <c r="D26" s="16">
        <v>0</v>
      </c>
      <c r="E26" s="16">
        <v>0</v>
      </c>
      <c r="F26" s="16">
        <v>0</v>
      </c>
      <c r="G26" s="16">
        <v>0</v>
      </c>
      <c r="H26" s="16">
        <v>0</v>
      </c>
      <c r="I26" s="16">
        <v>0</v>
      </c>
      <c r="J26" s="16">
        <v>0</v>
      </c>
      <c r="K26" s="16">
        <v>0</v>
      </c>
      <c r="L26" s="16">
        <v>0</v>
      </c>
      <c r="M26" s="16">
        <v>0</v>
      </c>
    </row>
    <row r="27" spans="1:13" hidden="1" x14ac:dyDescent="0.2">
      <c r="A27" s="18" t="s">
        <v>61</v>
      </c>
      <c r="B27" s="16">
        <v>0</v>
      </c>
      <c r="C27" s="16">
        <v>0</v>
      </c>
      <c r="D27" s="16">
        <v>0</v>
      </c>
      <c r="E27" s="16">
        <v>0</v>
      </c>
      <c r="F27" s="16">
        <v>0</v>
      </c>
      <c r="G27" s="16">
        <v>0</v>
      </c>
      <c r="H27" s="16">
        <v>0</v>
      </c>
      <c r="I27" s="16">
        <v>0</v>
      </c>
      <c r="J27" s="16">
        <v>0</v>
      </c>
      <c r="K27" s="16">
        <v>0</v>
      </c>
      <c r="L27" s="16">
        <v>0</v>
      </c>
      <c r="M27" s="16">
        <v>0</v>
      </c>
    </row>
    <row r="28" spans="1:13" x14ac:dyDescent="0.2">
      <c r="A28" s="18" t="s">
        <v>62</v>
      </c>
      <c r="B28" s="16">
        <v>14890064.842381001</v>
      </c>
      <c r="C28" s="16">
        <v>14643845.7305835</v>
      </c>
      <c r="D28" s="16">
        <v>13432619.00086</v>
      </c>
      <c r="E28" s="16">
        <v>12520248.584019998</v>
      </c>
      <c r="F28" s="16">
        <v>13127800.942730002</v>
      </c>
      <c r="G28" s="16">
        <v>11885507.080290001</v>
      </c>
      <c r="H28" s="16">
        <v>11929583.463440001</v>
      </c>
      <c r="I28" s="16">
        <v>12038162.13197</v>
      </c>
      <c r="J28" s="16">
        <v>11987214.75843</v>
      </c>
      <c r="K28" s="16">
        <v>11545089.051700002</v>
      </c>
      <c r="L28" s="16">
        <v>12419338.933669999</v>
      </c>
      <c r="M28" s="16">
        <v>11944637.75667</v>
      </c>
    </row>
    <row r="29" spans="1:13" hidden="1" x14ac:dyDescent="0.2">
      <c r="A29" s="18" t="s">
        <v>66</v>
      </c>
      <c r="B29" s="16">
        <v>0</v>
      </c>
      <c r="C29" s="16">
        <v>0</v>
      </c>
      <c r="D29" s="16">
        <v>0</v>
      </c>
      <c r="E29" s="16">
        <v>0</v>
      </c>
      <c r="F29" s="16">
        <v>0</v>
      </c>
      <c r="G29" s="16">
        <v>0</v>
      </c>
      <c r="H29" s="16">
        <v>0</v>
      </c>
      <c r="I29" s="16">
        <v>0</v>
      </c>
      <c r="J29" s="16">
        <v>0</v>
      </c>
      <c r="K29" s="16">
        <v>0</v>
      </c>
      <c r="L29" s="16">
        <v>0</v>
      </c>
      <c r="M29" s="16">
        <v>0</v>
      </c>
    </row>
    <row r="30" spans="1:13" hidden="1" x14ac:dyDescent="0.2">
      <c r="A30" s="18" t="s">
        <v>38</v>
      </c>
      <c r="B30" s="16">
        <v>0</v>
      </c>
      <c r="C30" s="16">
        <v>0</v>
      </c>
      <c r="D30" s="16">
        <v>0</v>
      </c>
      <c r="E30" s="16">
        <v>0</v>
      </c>
      <c r="F30" s="16">
        <v>0</v>
      </c>
      <c r="G30" s="16">
        <v>0</v>
      </c>
      <c r="H30" s="16">
        <v>0</v>
      </c>
      <c r="I30" s="16">
        <v>0</v>
      </c>
      <c r="J30" s="16">
        <v>0</v>
      </c>
      <c r="K30" s="16">
        <v>0</v>
      </c>
      <c r="L30" s="16">
        <v>0</v>
      </c>
      <c r="M30" s="16">
        <v>0</v>
      </c>
    </row>
    <row r="31" spans="1:13" hidden="1" x14ac:dyDescent="0.2">
      <c r="A31" s="18" t="s">
        <v>41</v>
      </c>
      <c r="B31" s="16">
        <v>0</v>
      </c>
      <c r="C31" s="16">
        <v>0</v>
      </c>
      <c r="D31" s="16">
        <v>0</v>
      </c>
      <c r="E31" s="16">
        <v>0</v>
      </c>
      <c r="F31" s="16">
        <v>0</v>
      </c>
      <c r="G31" s="16">
        <v>0</v>
      </c>
      <c r="H31" s="16">
        <v>0</v>
      </c>
      <c r="I31" s="16">
        <v>0</v>
      </c>
      <c r="J31" s="16">
        <v>0</v>
      </c>
      <c r="K31" s="16">
        <v>0</v>
      </c>
      <c r="L31" s="16">
        <v>0</v>
      </c>
      <c r="M31" s="16">
        <v>0</v>
      </c>
    </row>
    <row r="32" spans="1:13" x14ac:dyDescent="0.2">
      <c r="A32" s="18" t="s">
        <v>42</v>
      </c>
      <c r="B32" s="16">
        <v>2486026.8384487499</v>
      </c>
      <c r="C32" s="16">
        <v>2432957.5722582997</v>
      </c>
      <c r="D32" s="16">
        <v>2250518.9806999997</v>
      </c>
      <c r="E32" s="16">
        <v>2145937.1814299999</v>
      </c>
      <c r="F32" s="16">
        <v>2220975.25721</v>
      </c>
      <c r="G32" s="16">
        <v>2015688.22692</v>
      </c>
      <c r="H32" s="16">
        <v>2007834.0915000001</v>
      </c>
      <c r="I32" s="16">
        <v>1965272.0518500002</v>
      </c>
      <c r="J32" s="16">
        <v>2028332.7172900001</v>
      </c>
      <c r="K32" s="16">
        <v>1979246.07715</v>
      </c>
      <c r="L32" s="16">
        <v>2105410.1663500001</v>
      </c>
      <c r="M32" s="16">
        <v>2012152.8659000001</v>
      </c>
    </row>
    <row r="33" spans="1:13" hidden="1" x14ac:dyDescent="0.2">
      <c r="A33" s="18" t="s">
        <v>43</v>
      </c>
      <c r="B33" s="16">
        <v>0</v>
      </c>
      <c r="C33" s="16">
        <v>0</v>
      </c>
      <c r="D33" s="16">
        <v>0</v>
      </c>
      <c r="E33" s="16">
        <v>0</v>
      </c>
      <c r="F33" s="16">
        <v>0</v>
      </c>
      <c r="G33" s="16">
        <v>0</v>
      </c>
      <c r="H33" s="16">
        <v>0</v>
      </c>
      <c r="I33" s="16">
        <v>0</v>
      </c>
      <c r="J33" s="16">
        <v>0</v>
      </c>
      <c r="K33" s="16">
        <v>0</v>
      </c>
      <c r="L33" s="16">
        <v>0</v>
      </c>
      <c r="M33" s="16">
        <v>0</v>
      </c>
    </row>
    <row r="34" spans="1:13" hidden="1" x14ac:dyDescent="0.2">
      <c r="A34" s="18" t="s">
        <v>44</v>
      </c>
      <c r="B34" s="16">
        <v>0</v>
      </c>
      <c r="C34" s="16">
        <v>0</v>
      </c>
      <c r="D34" s="16">
        <v>0</v>
      </c>
      <c r="E34" s="16">
        <v>0</v>
      </c>
      <c r="F34" s="16">
        <v>0</v>
      </c>
      <c r="G34" s="16">
        <v>0</v>
      </c>
      <c r="H34" s="16">
        <v>0</v>
      </c>
      <c r="I34" s="16">
        <v>0</v>
      </c>
      <c r="J34" s="16">
        <v>0</v>
      </c>
      <c r="K34" s="16">
        <v>0</v>
      </c>
      <c r="L34" s="16">
        <v>0</v>
      </c>
      <c r="M34" s="16">
        <v>0</v>
      </c>
    </row>
    <row r="35" spans="1:13" hidden="1" x14ac:dyDescent="0.2">
      <c r="A35" s="18" t="s">
        <v>45</v>
      </c>
      <c r="B35" s="16">
        <v>0</v>
      </c>
      <c r="C35" s="16">
        <v>0</v>
      </c>
      <c r="D35" s="16">
        <v>0</v>
      </c>
      <c r="E35" s="16">
        <v>0</v>
      </c>
      <c r="F35" s="16">
        <v>0</v>
      </c>
      <c r="G35" s="16">
        <v>0</v>
      </c>
      <c r="H35" s="16">
        <v>0</v>
      </c>
      <c r="I35" s="16">
        <v>0</v>
      </c>
      <c r="J35" s="16">
        <v>0</v>
      </c>
      <c r="K35" s="16">
        <v>0</v>
      </c>
      <c r="L35" s="16">
        <v>0</v>
      </c>
      <c r="M35" s="16">
        <v>0</v>
      </c>
    </row>
    <row r="36" spans="1:13" hidden="1" x14ac:dyDescent="0.2">
      <c r="A36" s="18" t="s">
        <v>46</v>
      </c>
      <c r="B36" s="16">
        <v>0</v>
      </c>
      <c r="C36" s="16">
        <v>0</v>
      </c>
      <c r="D36" s="16">
        <v>0</v>
      </c>
      <c r="E36" s="16">
        <v>0</v>
      </c>
      <c r="F36" s="16">
        <v>0</v>
      </c>
      <c r="G36" s="16">
        <v>0</v>
      </c>
      <c r="H36" s="16">
        <v>0</v>
      </c>
      <c r="I36" s="16">
        <v>0</v>
      </c>
      <c r="J36" s="16">
        <v>0</v>
      </c>
      <c r="K36" s="16">
        <v>0</v>
      </c>
      <c r="L36" s="16">
        <v>0</v>
      </c>
      <c r="M36" s="16">
        <v>0</v>
      </c>
    </row>
    <row r="37" spans="1:13" x14ac:dyDescent="0.2">
      <c r="A37" s="18" t="s">
        <v>47</v>
      </c>
      <c r="B37" s="16">
        <v>252364.37086428195</v>
      </c>
      <c r="C37" s="16">
        <v>246949.61692980592</v>
      </c>
      <c r="D37" s="16">
        <v>248674.91186999998</v>
      </c>
      <c r="E37" s="16">
        <v>250236.63122000001</v>
      </c>
      <c r="F37" s="16">
        <v>251825.77898999999</v>
      </c>
      <c r="G37" s="16">
        <v>253557.68800999998</v>
      </c>
      <c r="H37" s="16">
        <v>255233.13351999997</v>
      </c>
      <c r="I37" s="16">
        <v>257097.79668</v>
      </c>
      <c r="J37" s="16">
        <v>258764.78428000002</v>
      </c>
      <c r="K37" s="16">
        <v>262179.04048999998</v>
      </c>
      <c r="L37" s="16">
        <v>263832.77506000001</v>
      </c>
      <c r="M37" s="16">
        <v>256958.95338999998</v>
      </c>
    </row>
    <row r="38" spans="1:13" hidden="1" x14ac:dyDescent="0.2">
      <c r="A38" s="18" t="s">
        <v>48</v>
      </c>
      <c r="B38" s="16">
        <v>0</v>
      </c>
      <c r="C38" s="16">
        <v>0</v>
      </c>
      <c r="D38" s="16">
        <v>0</v>
      </c>
      <c r="E38" s="16">
        <v>0</v>
      </c>
      <c r="F38" s="16">
        <v>0</v>
      </c>
      <c r="G38" s="16">
        <v>0</v>
      </c>
      <c r="H38" s="16">
        <v>0</v>
      </c>
      <c r="I38" s="16">
        <v>0</v>
      </c>
      <c r="J38" s="16">
        <v>0</v>
      </c>
      <c r="K38" s="16">
        <v>0</v>
      </c>
      <c r="L38" s="16">
        <v>0</v>
      </c>
      <c r="M38" s="16">
        <v>0</v>
      </c>
    </row>
    <row r="39" spans="1:13" hidden="1" x14ac:dyDescent="0.2">
      <c r="A39" s="18" t="s">
        <v>49</v>
      </c>
      <c r="B39" s="16">
        <v>0</v>
      </c>
      <c r="C39" s="16">
        <v>0</v>
      </c>
      <c r="D39" s="16">
        <v>0</v>
      </c>
      <c r="E39" s="16">
        <v>0</v>
      </c>
      <c r="F39" s="16">
        <v>0</v>
      </c>
      <c r="G39" s="16">
        <v>0</v>
      </c>
      <c r="H39" s="16">
        <v>0</v>
      </c>
      <c r="I39" s="16">
        <v>0</v>
      </c>
      <c r="J39" s="16">
        <v>0</v>
      </c>
      <c r="K39" s="16">
        <v>0</v>
      </c>
      <c r="L39" s="16">
        <v>0</v>
      </c>
      <c r="M39" s="16">
        <v>0</v>
      </c>
    </row>
    <row r="40" spans="1:13" hidden="1" x14ac:dyDescent="0.2">
      <c r="A40" s="18" t="s">
        <v>50</v>
      </c>
      <c r="B40" s="16">
        <v>0</v>
      </c>
      <c r="C40" s="16">
        <v>0</v>
      </c>
      <c r="D40" s="16">
        <v>0</v>
      </c>
      <c r="E40" s="16">
        <v>0</v>
      </c>
      <c r="F40" s="16">
        <v>0</v>
      </c>
      <c r="G40" s="16">
        <v>0</v>
      </c>
      <c r="H40" s="16">
        <v>0</v>
      </c>
      <c r="I40" s="16">
        <v>0</v>
      </c>
      <c r="J40" s="16">
        <v>0</v>
      </c>
      <c r="K40" s="16">
        <v>0</v>
      </c>
      <c r="L40" s="16">
        <v>0</v>
      </c>
      <c r="M40" s="16">
        <v>0</v>
      </c>
    </row>
    <row r="41" spans="1:13" hidden="1" x14ac:dyDescent="0.2">
      <c r="A41" s="18" t="s">
        <v>51</v>
      </c>
      <c r="B41" s="16">
        <v>0</v>
      </c>
      <c r="C41" s="16">
        <v>0</v>
      </c>
      <c r="D41" s="16">
        <v>0</v>
      </c>
      <c r="E41" s="16">
        <v>0</v>
      </c>
      <c r="F41" s="16">
        <v>0</v>
      </c>
      <c r="G41" s="16">
        <v>0</v>
      </c>
      <c r="H41" s="16">
        <v>0</v>
      </c>
      <c r="I41" s="16">
        <v>0</v>
      </c>
      <c r="J41" s="16">
        <v>0</v>
      </c>
      <c r="K41" s="16">
        <v>0</v>
      </c>
      <c r="L41" s="16">
        <v>0</v>
      </c>
      <c r="M41" s="16">
        <v>0</v>
      </c>
    </row>
    <row r="42" spans="1:13" x14ac:dyDescent="0.2">
      <c r="A42" s="12"/>
    </row>
    <row r="43" spans="1:13" x14ac:dyDescent="0.2">
      <c r="A43" s="18" t="s">
        <v>52</v>
      </c>
      <c r="B43" s="16">
        <f t="shared" ref="B43:G43" si="2">SUM(B45:B53)</f>
        <v>3851439867.5568757</v>
      </c>
      <c r="C43" s="16">
        <f t="shared" si="2"/>
        <v>3930343202.9339604</v>
      </c>
      <c r="D43" s="16">
        <f t="shared" si="2"/>
        <v>4020400746.3543205</v>
      </c>
      <c r="E43" s="16">
        <f t="shared" si="2"/>
        <v>3945119131.3601675</v>
      </c>
      <c r="F43" s="16">
        <f t="shared" si="2"/>
        <v>4023709094.6986217</v>
      </c>
      <c r="G43" s="16">
        <f t="shared" si="2"/>
        <v>4129883438.9561825</v>
      </c>
      <c r="H43" s="16">
        <f t="shared" ref="H43:M43" si="3">SUM(H45:H53)</f>
        <v>4125164958.1049061</v>
      </c>
      <c r="I43" s="16">
        <f t="shared" si="3"/>
        <v>4101630227.1976199</v>
      </c>
      <c r="J43" s="16">
        <f t="shared" si="3"/>
        <v>4228857995.4163504</v>
      </c>
      <c r="K43" s="16">
        <f t="shared" si="3"/>
        <v>4227384730.2311201</v>
      </c>
      <c r="L43" s="16">
        <f t="shared" si="3"/>
        <v>4285115904.1373</v>
      </c>
      <c r="M43" s="16">
        <f t="shared" si="3"/>
        <v>4483268109.4224997</v>
      </c>
    </row>
    <row r="44" spans="1:13" x14ac:dyDescent="0.2">
      <c r="A44" s="12"/>
    </row>
    <row r="45" spans="1:13" x14ac:dyDescent="0.2">
      <c r="A45" s="18" t="s">
        <v>53</v>
      </c>
      <c r="B45" s="16">
        <v>324.76690000000002</v>
      </c>
      <c r="C45" s="16">
        <v>325.182649999999</v>
      </c>
      <c r="D45" s="16">
        <v>325.70855999999998</v>
      </c>
      <c r="E45" s="16">
        <v>326.30690999999996</v>
      </c>
      <c r="F45" s="16">
        <v>326.79102</v>
      </c>
      <c r="G45" s="16">
        <v>327.39855</v>
      </c>
      <c r="H45" s="16">
        <v>328.06046999999995</v>
      </c>
      <c r="I45" s="16">
        <v>328.68968000000001</v>
      </c>
      <c r="J45" s="16">
        <v>329.27418999999998</v>
      </c>
      <c r="K45" s="16">
        <v>329.79122999999998</v>
      </c>
      <c r="L45" s="16">
        <v>330.24887999999999</v>
      </c>
      <c r="M45" s="16">
        <v>330.91507000000001</v>
      </c>
    </row>
    <row r="46" spans="1:13" x14ac:dyDescent="0.2">
      <c r="A46" s="18" t="s">
        <v>1</v>
      </c>
      <c r="B46" s="16">
        <v>907772064.5034157</v>
      </c>
      <c r="C46" s="16">
        <v>935795450.79729545</v>
      </c>
      <c r="D46" s="16">
        <v>950568979.28353</v>
      </c>
      <c r="E46" s="16">
        <v>978953768.33961272</v>
      </c>
      <c r="F46" s="16">
        <v>992787668.70995021</v>
      </c>
      <c r="G46" s="16">
        <v>1009767080.5356734</v>
      </c>
      <c r="H46" s="16">
        <v>1027887667.2689915</v>
      </c>
      <c r="I46" s="16">
        <v>1053307227.97539</v>
      </c>
      <c r="J46" s="16">
        <v>1080449193.6742301</v>
      </c>
      <c r="K46" s="16">
        <v>1129894211.75226</v>
      </c>
      <c r="L46" s="16">
        <v>1154880501.37075</v>
      </c>
      <c r="M46" s="16">
        <v>1253308415.41993</v>
      </c>
    </row>
    <row r="47" spans="1:13" x14ac:dyDescent="0.2">
      <c r="A47" s="18" t="s">
        <v>0</v>
      </c>
      <c r="B47" s="16">
        <v>1052584079.8756329</v>
      </c>
      <c r="C47" s="16">
        <v>1086528459.2115145</v>
      </c>
      <c r="D47" s="16">
        <v>1120980138.7360201</v>
      </c>
      <c r="E47" s="16">
        <v>984402467.14673972</v>
      </c>
      <c r="F47" s="16">
        <v>1029341517.0470954</v>
      </c>
      <c r="G47" s="16">
        <v>1080246088.957305</v>
      </c>
      <c r="H47" s="16">
        <v>1025150419.5941026</v>
      </c>
      <c r="I47" s="16">
        <v>1070508296.99607</v>
      </c>
      <c r="J47" s="16">
        <v>1135593995.3427701</v>
      </c>
      <c r="K47" s="16">
        <v>1025891572.2378399</v>
      </c>
      <c r="L47" s="16">
        <v>1048384228.5993301</v>
      </c>
      <c r="M47" s="16">
        <v>1116976421.1429303</v>
      </c>
    </row>
    <row r="48" spans="1:13" x14ac:dyDescent="0.2">
      <c r="A48" s="18" t="s">
        <v>39</v>
      </c>
      <c r="B48" s="16">
        <v>1288114919.9682021</v>
      </c>
      <c r="C48" s="16">
        <v>1293877105.8927066</v>
      </c>
      <c r="D48" s="16">
        <v>1320290875.88958</v>
      </c>
      <c r="E48" s="16">
        <v>1344188656.6134474</v>
      </c>
      <c r="F48" s="16">
        <v>1350814557.9564815</v>
      </c>
      <c r="G48" s="16">
        <v>1374794353.0340323</v>
      </c>
      <c r="H48" s="16">
        <v>1408692610.1002696</v>
      </c>
      <c r="I48" s="16">
        <v>1300236421.58988</v>
      </c>
      <c r="J48" s="16">
        <v>1319709382.00456</v>
      </c>
      <c r="K48" s="16">
        <v>1357467760.92452</v>
      </c>
      <c r="L48" s="16">
        <v>1361306108.4866102</v>
      </c>
      <c r="M48" s="16">
        <v>1367002790.7696099</v>
      </c>
    </row>
    <row r="49" spans="1:13" x14ac:dyDescent="0.2">
      <c r="A49" s="18" t="s">
        <v>54</v>
      </c>
      <c r="B49" s="16">
        <v>79069627.081706569</v>
      </c>
      <c r="C49" s="16">
        <v>80679857.658459678</v>
      </c>
      <c r="D49" s="16">
        <v>81730263.013150007</v>
      </c>
      <c r="E49" s="16">
        <v>81761407.929221198</v>
      </c>
      <c r="F49" s="16">
        <v>83040242.972715363</v>
      </c>
      <c r="G49" s="16">
        <v>85057153.914340183</v>
      </c>
      <c r="H49" s="16">
        <v>83211341.967235118</v>
      </c>
      <c r="I49" s="16">
        <v>83963739.579739988</v>
      </c>
      <c r="J49" s="16">
        <v>84760299.106889993</v>
      </c>
      <c r="K49" s="16">
        <v>84645206.261299998</v>
      </c>
      <c r="L49" s="16">
        <v>85192312.392850012</v>
      </c>
      <c r="M49" s="16">
        <v>86288743.52057001</v>
      </c>
    </row>
    <row r="50" spans="1:13" hidden="1" x14ac:dyDescent="0.2">
      <c r="A50" s="18" t="s">
        <v>55</v>
      </c>
      <c r="B50" s="16">
        <v>0</v>
      </c>
      <c r="C50" s="16">
        <v>0</v>
      </c>
      <c r="D50" s="16">
        <v>0</v>
      </c>
      <c r="E50" s="16">
        <v>0</v>
      </c>
      <c r="F50" s="16">
        <v>0</v>
      </c>
      <c r="G50" s="16">
        <v>0</v>
      </c>
      <c r="H50" s="16">
        <v>0</v>
      </c>
      <c r="I50" s="16">
        <v>0</v>
      </c>
      <c r="J50" s="16">
        <v>0</v>
      </c>
      <c r="K50" s="16">
        <v>0</v>
      </c>
      <c r="L50" s="16">
        <v>0</v>
      </c>
      <c r="M50" s="16">
        <v>0</v>
      </c>
    </row>
    <row r="51" spans="1:13" hidden="1" x14ac:dyDescent="0.2">
      <c r="A51" s="18" t="s">
        <v>56</v>
      </c>
      <c r="B51" s="16">
        <v>0</v>
      </c>
      <c r="C51" s="16">
        <v>0</v>
      </c>
      <c r="D51" s="16">
        <v>0</v>
      </c>
      <c r="E51" s="16">
        <v>0</v>
      </c>
      <c r="F51" s="16">
        <v>0</v>
      </c>
      <c r="G51" s="16">
        <v>0</v>
      </c>
      <c r="H51" s="16">
        <v>0</v>
      </c>
      <c r="I51" s="16">
        <v>0</v>
      </c>
      <c r="J51" s="16">
        <v>0</v>
      </c>
      <c r="K51" s="16">
        <v>0</v>
      </c>
      <c r="L51" s="16">
        <v>0</v>
      </c>
      <c r="M51" s="16">
        <v>0</v>
      </c>
    </row>
    <row r="52" spans="1:13" x14ac:dyDescent="0.2">
      <c r="A52" s="18" t="s">
        <v>40</v>
      </c>
      <c r="B52" s="16">
        <v>523898851.36101848</v>
      </c>
      <c r="C52" s="16">
        <v>533462004.19133425</v>
      </c>
      <c r="D52" s="16">
        <v>546830163.72347999</v>
      </c>
      <c r="E52" s="16">
        <v>555812505.02423644</v>
      </c>
      <c r="F52" s="16">
        <v>567724781.22135949</v>
      </c>
      <c r="G52" s="16">
        <v>580018435.11628151</v>
      </c>
      <c r="H52" s="16">
        <v>580222591.11383796</v>
      </c>
      <c r="I52" s="16">
        <v>593614212.36686003</v>
      </c>
      <c r="J52" s="16">
        <v>608344796.0137099</v>
      </c>
      <c r="K52" s="16">
        <v>629485649.26397002</v>
      </c>
      <c r="L52" s="16">
        <v>635352423.03887999</v>
      </c>
      <c r="M52" s="16">
        <v>659691407.65438998</v>
      </c>
    </row>
    <row r="53" spans="1:13" hidden="1" x14ac:dyDescent="0.2">
      <c r="A53" s="18" t="s">
        <v>57</v>
      </c>
      <c r="B53" s="16">
        <v>0</v>
      </c>
      <c r="C53" s="16">
        <v>0</v>
      </c>
      <c r="D53" s="16">
        <v>0</v>
      </c>
      <c r="E53" s="16">
        <v>0</v>
      </c>
      <c r="F53" s="16">
        <v>0</v>
      </c>
      <c r="G53" s="16">
        <v>0</v>
      </c>
      <c r="H53" s="16">
        <v>0</v>
      </c>
      <c r="I53" s="16">
        <v>0</v>
      </c>
      <c r="J53" s="16">
        <v>0</v>
      </c>
      <c r="K53" s="16">
        <v>0</v>
      </c>
      <c r="L53" s="16">
        <v>0</v>
      </c>
      <c r="M53" s="16">
        <v>0</v>
      </c>
    </row>
    <row r="54" spans="1:13" ht="12" thickBot="1" x14ac:dyDescent="0.25">
      <c r="A54" s="12"/>
    </row>
    <row r="55" spans="1:13" ht="12.75" thickTop="1" thickBot="1" x14ac:dyDescent="0.25">
      <c r="A55" s="94" t="s">
        <v>58</v>
      </c>
      <c r="B55" s="105">
        <f t="shared" ref="B55:G55" si="4">B43+B13</f>
        <v>3889157591.0388846</v>
      </c>
      <c r="C55" s="105">
        <f t="shared" si="4"/>
        <v>3968003625.4959645</v>
      </c>
      <c r="D55" s="105">
        <f t="shared" si="4"/>
        <v>4056697226.0637903</v>
      </c>
      <c r="E55" s="105">
        <f t="shared" si="4"/>
        <v>3981085325.3499975</v>
      </c>
      <c r="F55" s="105">
        <f t="shared" si="4"/>
        <v>4061554531.3915815</v>
      </c>
      <c r="G55" s="105">
        <f t="shared" si="4"/>
        <v>4167000458.6053324</v>
      </c>
      <c r="H55" s="105">
        <f t="shared" ref="H55:M55" si="5">H43+H13</f>
        <v>4162138095.4000959</v>
      </c>
      <c r="I55" s="105">
        <f t="shared" si="5"/>
        <v>4138720162.43048</v>
      </c>
      <c r="J55" s="105">
        <f t="shared" si="5"/>
        <v>4266027438.1063204</v>
      </c>
      <c r="K55" s="105">
        <f t="shared" si="5"/>
        <v>4263988054.1302099</v>
      </c>
      <c r="L55" s="105">
        <f t="shared" si="5"/>
        <v>4322829751.41259</v>
      </c>
      <c r="M55" s="105">
        <f t="shared" si="5"/>
        <v>4522301033.1829195</v>
      </c>
    </row>
    <row r="56" spans="1:13" ht="12" thickBot="1" x14ac:dyDescent="0.25">
      <c r="A56" s="96" t="s">
        <v>63</v>
      </c>
      <c r="B56" s="106">
        <f t="shared" ref="B56:H56" si="6">B106/B55</f>
        <v>0.67439978028411185</v>
      </c>
      <c r="C56" s="106">
        <f t="shared" si="6"/>
        <v>0.67879648524248715</v>
      </c>
      <c r="D56" s="106">
        <f t="shared" si="6"/>
        <v>0.68227979547775774</v>
      </c>
      <c r="E56" s="106">
        <f t="shared" si="6"/>
        <v>0.67411838348717323</v>
      </c>
      <c r="F56" s="106">
        <f t="shared" si="6"/>
        <v>0.67895406167974126</v>
      </c>
      <c r="G56" s="106">
        <f t="shared" si="6"/>
        <v>0.6834553746265275</v>
      </c>
      <c r="H56" s="106">
        <f t="shared" si="6"/>
        <v>0.68312194944558713</v>
      </c>
      <c r="I56" s="106">
        <f>I106/I55</f>
        <v>0.68628739046989651</v>
      </c>
      <c r="J56" s="106">
        <f>J106/J55</f>
        <v>0.68667279500051903</v>
      </c>
      <c r="K56" s="106">
        <f>K106/K55</f>
        <v>0.68441084499267524</v>
      </c>
      <c r="L56" s="106">
        <f>L106/L55</f>
        <v>0.68744750448621261</v>
      </c>
      <c r="M56" s="106">
        <f>M106/M55</f>
        <v>0.66257702617462433</v>
      </c>
    </row>
    <row r="57" spans="1:13" ht="12" thickBot="1" x14ac:dyDescent="0.25">
      <c r="A57" s="98" t="s">
        <v>64</v>
      </c>
      <c r="B57" s="107">
        <f t="shared" ref="B57:G57" si="7">B156/B55</f>
        <v>0.32560021971588804</v>
      </c>
      <c r="C57" s="107">
        <f t="shared" si="7"/>
        <v>0.3212035147575128</v>
      </c>
      <c r="D57" s="107">
        <f t="shared" si="7"/>
        <v>0.31772020452224214</v>
      </c>
      <c r="E57" s="107">
        <f t="shared" si="7"/>
        <v>0.32588161651282671</v>
      </c>
      <c r="F57" s="107">
        <f t="shared" si="7"/>
        <v>0.32104686875230182</v>
      </c>
      <c r="G57" s="107">
        <f t="shared" si="7"/>
        <v>0.31654462537505323</v>
      </c>
      <c r="H57" s="107">
        <f t="shared" ref="H57:M57" si="8">H156/H55</f>
        <v>0.31687805055441304</v>
      </c>
      <c r="I57" s="107">
        <f t="shared" si="8"/>
        <v>0.3137126095301036</v>
      </c>
      <c r="J57" s="107">
        <f t="shared" si="8"/>
        <v>0.31332720499948108</v>
      </c>
      <c r="K57" s="107">
        <f t="shared" si="8"/>
        <v>0.31558915500732476</v>
      </c>
      <c r="L57" s="107">
        <f t="shared" si="8"/>
        <v>0.31255240897187347</v>
      </c>
      <c r="M57" s="107">
        <f t="shared" si="8"/>
        <v>0.33742297382537578</v>
      </c>
    </row>
    <row r="58" spans="1:13" ht="12" thickTop="1" x14ac:dyDescent="0.2">
      <c r="A58" s="123"/>
      <c r="B58" s="17"/>
      <c r="C58" s="17"/>
      <c r="D58" s="17"/>
      <c r="E58" s="17"/>
      <c r="F58" s="17"/>
      <c r="G58" s="17"/>
      <c r="H58" s="17"/>
      <c r="I58" s="17"/>
      <c r="J58" s="17"/>
      <c r="K58" s="17"/>
      <c r="L58" s="17"/>
      <c r="M58" s="17"/>
    </row>
    <row r="61" spans="1:13" ht="13.5" thickBot="1" x14ac:dyDescent="0.25">
      <c r="A61" s="125" t="s">
        <v>3</v>
      </c>
      <c r="B61" s="17"/>
      <c r="C61" s="17"/>
      <c r="D61" s="17"/>
      <c r="E61" s="17"/>
      <c r="F61" s="17"/>
      <c r="G61" s="17"/>
      <c r="H61" s="17"/>
      <c r="I61" s="17"/>
      <c r="J61" s="17"/>
      <c r="K61" s="17"/>
      <c r="L61" s="17"/>
      <c r="M61" s="17"/>
    </row>
    <row r="62" spans="1:13" ht="12" thickTop="1" x14ac:dyDescent="0.2">
      <c r="A62" s="43" t="s">
        <v>22</v>
      </c>
      <c r="B62" s="55">
        <f t="shared" ref="B62:D63" si="9">B11</f>
        <v>2016</v>
      </c>
      <c r="C62" s="55">
        <f t="shared" si="9"/>
        <v>2016</v>
      </c>
      <c r="D62" s="55">
        <f t="shared" si="9"/>
        <v>2016</v>
      </c>
      <c r="E62" s="55">
        <f t="shared" ref="E62:G63" si="10">E11</f>
        <v>2016</v>
      </c>
      <c r="F62" s="55">
        <f t="shared" si="10"/>
        <v>2016</v>
      </c>
      <c r="G62" s="55">
        <f t="shared" si="10"/>
        <v>2016</v>
      </c>
      <c r="H62" s="55">
        <f t="shared" ref="H62:J63" si="11">H11</f>
        <v>2016</v>
      </c>
      <c r="I62" s="55">
        <f t="shared" si="11"/>
        <v>2016</v>
      </c>
      <c r="J62" s="55">
        <f t="shared" si="11"/>
        <v>2016</v>
      </c>
      <c r="K62" s="55">
        <f t="shared" ref="K62:M63" si="12">K11</f>
        <v>2016</v>
      </c>
      <c r="L62" s="55">
        <f t="shared" si="12"/>
        <v>2016</v>
      </c>
      <c r="M62" s="55">
        <f t="shared" si="12"/>
        <v>2016</v>
      </c>
    </row>
    <row r="63" spans="1:13" ht="12" thickBot="1" x14ac:dyDescent="0.25">
      <c r="A63" s="114" t="s">
        <v>23</v>
      </c>
      <c r="B63" s="122" t="str">
        <f t="shared" si="9"/>
        <v>JANEIRO</v>
      </c>
      <c r="C63" s="122" t="str">
        <f t="shared" si="9"/>
        <v>FEVEREIRO</v>
      </c>
      <c r="D63" s="122" t="str">
        <f t="shared" si="9"/>
        <v>MARÇO</v>
      </c>
      <c r="E63" s="122" t="str">
        <f t="shared" si="10"/>
        <v>ABRIL</v>
      </c>
      <c r="F63" s="122" t="str">
        <f t="shared" si="10"/>
        <v>MAIO</v>
      </c>
      <c r="G63" s="122" t="str">
        <f t="shared" si="10"/>
        <v>JUNHO</v>
      </c>
      <c r="H63" s="122" t="str">
        <f t="shared" si="11"/>
        <v>JULHO</v>
      </c>
      <c r="I63" s="122" t="str">
        <f t="shared" si="11"/>
        <v>AGOSTO</v>
      </c>
      <c r="J63" s="122" t="str">
        <f t="shared" si="11"/>
        <v>SETEMBRO</v>
      </c>
      <c r="K63" s="122" t="str">
        <f t="shared" si="12"/>
        <v>OUTUBRO</v>
      </c>
      <c r="L63" s="122" t="str">
        <f t="shared" si="12"/>
        <v>NOVEMBRO</v>
      </c>
      <c r="M63" s="122" t="str">
        <f t="shared" si="12"/>
        <v>DEZEMBRO</v>
      </c>
    </row>
    <row r="64" spans="1:13" ht="12" thickTop="1" x14ac:dyDescent="0.2">
      <c r="A64" s="38" t="s">
        <v>24</v>
      </c>
      <c r="B64" s="16">
        <f t="shared" ref="B64:G64" si="13">SUM(B66:B92)</f>
        <v>37717525.782336295</v>
      </c>
      <c r="C64" s="16">
        <f t="shared" si="13"/>
        <v>37660223.722023726</v>
      </c>
      <c r="D64" s="16">
        <f t="shared" si="13"/>
        <v>36296279.475830004</v>
      </c>
      <c r="E64" s="16">
        <f t="shared" si="13"/>
        <v>35965992.500419997</v>
      </c>
      <c r="F64" s="16">
        <f t="shared" si="13"/>
        <v>37849012.926650003</v>
      </c>
      <c r="G64" s="16">
        <f t="shared" si="13"/>
        <v>37116815.48415</v>
      </c>
      <c r="H64" s="16">
        <f t="shared" ref="H64:M64" si="14">SUM(H66:H92)</f>
        <v>36972931.783679999</v>
      </c>
      <c r="I64" s="16">
        <f t="shared" si="14"/>
        <v>37089728.218420006</v>
      </c>
      <c r="J64" s="16">
        <f t="shared" si="14"/>
        <v>37169234.333860002</v>
      </c>
      <c r="K64" s="16">
        <f t="shared" si="14"/>
        <v>36603114.193500005</v>
      </c>
      <c r="L64" s="16">
        <f t="shared" si="14"/>
        <v>37713262.141399994</v>
      </c>
      <c r="M64" s="16">
        <f t="shared" si="14"/>
        <v>39032711.297030002</v>
      </c>
    </row>
    <row r="65" spans="1:13" x14ac:dyDescent="0.2">
      <c r="A65" s="12"/>
    </row>
    <row r="66" spans="1:13" hidden="1" x14ac:dyDescent="0.2">
      <c r="A66" s="18" t="s">
        <v>25</v>
      </c>
      <c r="B66" s="16">
        <v>0</v>
      </c>
      <c r="C66" s="16">
        <v>0</v>
      </c>
      <c r="D66" s="16">
        <v>0</v>
      </c>
      <c r="E66" s="16">
        <v>0</v>
      </c>
      <c r="F66" s="16">
        <v>0</v>
      </c>
      <c r="G66" s="16">
        <v>0</v>
      </c>
      <c r="H66" s="16">
        <v>0</v>
      </c>
      <c r="I66" s="16">
        <v>0</v>
      </c>
      <c r="J66" s="16">
        <v>0</v>
      </c>
      <c r="K66" s="16">
        <v>0</v>
      </c>
      <c r="L66" s="16">
        <v>0</v>
      </c>
      <c r="M66" s="16">
        <v>0</v>
      </c>
    </row>
    <row r="67" spans="1:13" x14ac:dyDescent="0.2">
      <c r="A67" s="18" t="s">
        <v>26</v>
      </c>
      <c r="B67" s="16">
        <v>952477.52544000011</v>
      </c>
      <c r="C67" s="16">
        <v>961826.61147999996</v>
      </c>
      <c r="D67" s="16">
        <v>962342.63030999992</v>
      </c>
      <c r="E67" s="16">
        <v>959789.34190999996</v>
      </c>
      <c r="F67" s="16">
        <v>962985.44864999992</v>
      </c>
      <c r="G67" s="16">
        <v>971491.74679</v>
      </c>
      <c r="H67" s="16">
        <v>983354.17761999997</v>
      </c>
      <c r="I67" s="16">
        <v>969117.13495000009</v>
      </c>
      <c r="J67" s="16">
        <v>966669.48163000005</v>
      </c>
      <c r="K67" s="16">
        <v>963245.56272000005</v>
      </c>
      <c r="L67" s="16">
        <v>959482.73499000003</v>
      </c>
      <c r="M67" s="16">
        <v>955794.02459000004</v>
      </c>
    </row>
    <row r="68" spans="1:13" x14ac:dyDescent="0.2">
      <c r="A68" s="18" t="s">
        <v>27</v>
      </c>
      <c r="B68" s="16">
        <v>23719.915500389598</v>
      </c>
      <c r="C68" s="16">
        <v>23850.590593211902</v>
      </c>
      <c r="D68" s="16">
        <v>24021.961219999997</v>
      </c>
      <c r="E68" s="16">
        <v>24170.145009999997</v>
      </c>
      <c r="F68" s="16">
        <v>24326.157289999999</v>
      </c>
      <c r="G68" s="16">
        <v>24491.37789</v>
      </c>
      <c r="H68" s="16">
        <v>24655.725630000004</v>
      </c>
      <c r="I68" s="16">
        <v>24837.3531</v>
      </c>
      <c r="J68" s="16">
        <v>24995.756550000002</v>
      </c>
      <c r="K68" s="16">
        <v>25160.524920000003</v>
      </c>
      <c r="L68" s="16">
        <v>25316.595670000002</v>
      </c>
      <c r="M68" s="16">
        <v>25491.727740000002</v>
      </c>
    </row>
    <row r="69" spans="1:13" x14ac:dyDescent="0.2">
      <c r="A69" s="18" t="s">
        <v>108</v>
      </c>
      <c r="B69" s="16">
        <v>8520.4377299999996</v>
      </c>
      <c r="C69" s="16">
        <v>9254.2624199999991</v>
      </c>
      <c r="D69" s="16">
        <v>9427.2195500000016</v>
      </c>
      <c r="E69" s="16">
        <v>9976.5304099999994</v>
      </c>
      <c r="F69" s="16">
        <v>10551.44361</v>
      </c>
      <c r="G69" s="16">
        <v>11293.604730000001</v>
      </c>
      <c r="H69" s="16">
        <v>11370.530929999999</v>
      </c>
      <c r="I69" s="16">
        <v>11369.32849</v>
      </c>
      <c r="J69" s="16">
        <v>11371.8647</v>
      </c>
      <c r="K69" s="16">
        <v>11804.399599999999</v>
      </c>
      <c r="L69" s="16">
        <v>12710.531210000001</v>
      </c>
      <c r="M69" s="16">
        <v>23061.21486</v>
      </c>
    </row>
    <row r="70" spans="1:13" x14ac:dyDescent="0.2">
      <c r="A70" s="18" t="s">
        <v>28</v>
      </c>
      <c r="B70" s="16">
        <v>1463233.064</v>
      </c>
      <c r="C70" s="16">
        <v>1432463.47467999</v>
      </c>
      <c r="D70" s="16">
        <v>1307163.55696</v>
      </c>
      <c r="E70" s="16">
        <v>1248966.4912400001</v>
      </c>
      <c r="F70" s="16">
        <v>1302857.2477200001</v>
      </c>
      <c r="G70" s="16">
        <v>1173935.0789600001</v>
      </c>
      <c r="H70" s="16">
        <v>1172306.3689600001</v>
      </c>
      <c r="I70" s="16">
        <v>1177192.49896</v>
      </c>
      <c r="J70" s="16">
        <v>1166697.0917200001</v>
      </c>
      <c r="K70" s="16">
        <v>1151497.97</v>
      </c>
      <c r="L70" s="16">
        <v>1232751.0544799999</v>
      </c>
      <c r="M70" s="16">
        <v>1179583.44524</v>
      </c>
    </row>
    <row r="71" spans="1:13" x14ac:dyDescent="0.2">
      <c r="A71" s="18" t="s">
        <v>29</v>
      </c>
      <c r="B71" s="16">
        <v>2988922.7353647291</v>
      </c>
      <c r="C71" s="16">
        <v>2928343.9006294189</v>
      </c>
      <c r="D71" s="16">
        <v>2857990.6938400003</v>
      </c>
      <c r="E71" s="16">
        <v>3408675.9076799997</v>
      </c>
      <c r="F71" s="16">
        <v>4291904.7300800001</v>
      </c>
      <c r="G71" s="16">
        <v>4716058.8512500003</v>
      </c>
      <c r="H71" s="16">
        <v>4336266.5070900004</v>
      </c>
      <c r="I71" s="16">
        <v>4217369.5156800002</v>
      </c>
      <c r="J71" s="16">
        <v>4107606.8247699998</v>
      </c>
      <c r="K71" s="16">
        <v>3870687.3585600001</v>
      </c>
      <c r="L71" s="16">
        <v>3789516.9507400002</v>
      </c>
      <c r="M71" s="16">
        <v>5480872.1861800002</v>
      </c>
    </row>
    <row r="72" spans="1:13" x14ac:dyDescent="0.2">
      <c r="A72" s="18" t="s">
        <v>30</v>
      </c>
      <c r="B72" s="16">
        <v>14652393.7522799</v>
      </c>
      <c r="C72" s="16">
        <v>14980930.8024299</v>
      </c>
      <c r="D72" s="16">
        <v>15203720.75416</v>
      </c>
      <c r="E72" s="16">
        <v>15398193.17691</v>
      </c>
      <c r="F72" s="16">
        <v>15655988.68716</v>
      </c>
      <c r="G72" s="16">
        <v>16064995.994309999</v>
      </c>
      <c r="H72" s="16">
        <v>16252533.296499999</v>
      </c>
      <c r="I72" s="16">
        <v>16429517.421180001</v>
      </c>
      <c r="J72" s="16">
        <v>16617789.410600001</v>
      </c>
      <c r="K72" s="16">
        <v>16794413.91395</v>
      </c>
      <c r="L72" s="16">
        <v>16905113.427159999</v>
      </c>
      <c r="M72" s="16">
        <v>17154371.58585</v>
      </c>
    </row>
    <row r="73" spans="1:13" hidden="1" x14ac:dyDescent="0.2">
      <c r="A73" s="18" t="s">
        <v>31</v>
      </c>
      <c r="B73" s="16">
        <v>0</v>
      </c>
      <c r="C73" s="16">
        <v>0</v>
      </c>
      <c r="D73" s="16">
        <v>0</v>
      </c>
      <c r="E73" s="16">
        <v>0</v>
      </c>
      <c r="F73" s="16">
        <v>0</v>
      </c>
      <c r="G73" s="16">
        <v>0</v>
      </c>
      <c r="H73" s="16">
        <v>0</v>
      </c>
      <c r="I73" s="16">
        <v>0</v>
      </c>
      <c r="J73" s="16">
        <v>0</v>
      </c>
      <c r="K73" s="16">
        <v>0</v>
      </c>
      <c r="L73" s="16">
        <v>0</v>
      </c>
      <c r="M73" s="16">
        <v>0</v>
      </c>
    </row>
    <row r="74" spans="1:13" hidden="1" x14ac:dyDescent="0.2">
      <c r="A74" s="18" t="s">
        <v>32</v>
      </c>
      <c r="B74" s="16">
        <v>0</v>
      </c>
      <c r="C74" s="16">
        <v>0</v>
      </c>
      <c r="D74" s="16">
        <v>0</v>
      </c>
      <c r="E74" s="16">
        <v>0</v>
      </c>
      <c r="F74" s="16">
        <v>0</v>
      </c>
      <c r="G74" s="16">
        <v>0</v>
      </c>
      <c r="H74" s="16">
        <v>0</v>
      </c>
      <c r="I74" s="16">
        <v>0</v>
      </c>
      <c r="J74" s="16">
        <v>0</v>
      </c>
      <c r="K74" s="16">
        <v>0</v>
      </c>
      <c r="L74" s="16">
        <v>0</v>
      </c>
      <c r="M74" s="16">
        <v>0</v>
      </c>
    </row>
    <row r="75" spans="1:13" hidden="1" x14ac:dyDescent="0.2">
      <c r="A75" s="18" t="s">
        <v>33</v>
      </c>
      <c r="B75" s="16">
        <v>0</v>
      </c>
      <c r="C75" s="16">
        <v>0</v>
      </c>
      <c r="D75" s="16">
        <v>0</v>
      </c>
      <c r="E75" s="16">
        <v>0</v>
      </c>
      <c r="F75" s="16">
        <v>0</v>
      </c>
      <c r="G75" s="16">
        <v>0</v>
      </c>
      <c r="H75" s="16">
        <v>0</v>
      </c>
      <c r="I75" s="16">
        <v>0</v>
      </c>
      <c r="J75" s="16">
        <v>0</v>
      </c>
      <c r="K75" s="16">
        <v>0</v>
      </c>
      <c r="L75" s="16">
        <v>0</v>
      </c>
      <c r="M75" s="16">
        <v>0</v>
      </c>
    </row>
    <row r="76" spans="1:13" hidden="1" x14ac:dyDescent="0.2">
      <c r="A76" s="18" t="s">
        <v>34</v>
      </c>
      <c r="B76" s="16">
        <v>0</v>
      </c>
      <c r="C76" s="16">
        <v>0</v>
      </c>
      <c r="D76" s="16">
        <v>0</v>
      </c>
      <c r="E76" s="16">
        <v>0</v>
      </c>
      <c r="F76" s="16">
        <v>0</v>
      </c>
      <c r="G76" s="16">
        <v>0</v>
      </c>
      <c r="H76" s="16">
        <v>0</v>
      </c>
      <c r="I76" s="16">
        <v>0</v>
      </c>
      <c r="J76" s="16">
        <v>0</v>
      </c>
      <c r="K76" s="16">
        <v>0</v>
      </c>
      <c r="L76" s="16">
        <v>0</v>
      </c>
      <c r="M76" s="16">
        <v>0</v>
      </c>
    </row>
    <row r="77" spans="1:13" hidden="1" x14ac:dyDescent="0.2">
      <c r="A77" s="18" t="s">
        <v>60</v>
      </c>
      <c r="B77" s="16">
        <v>0</v>
      </c>
      <c r="C77" s="16">
        <v>0</v>
      </c>
      <c r="D77" s="16">
        <v>0</v>
      </c>
      <c r="E77" s="16">
        <v>0</v>
      </c>
      <c r="F77" s="16">
        <v>0</v>
      </c>
      <c r="G77" s="16">
        <v>0</v>
      </c>
      <c r="H77" s="16">
        <v>0</v>
      </c>
      <c r="I77" s="16">
        <v>0</v>
      </c>
      <c r="J77" s="16">
        <v>0</v>
      </c>
      <c r="K77" s="16">
        <v>0</v>
      </c>
      <c r="L77" s="16">
        <v>0</v>
      </c>
      <c r="M77" s="16">
        <v>0</v>
      </c>
    </row>
    <row r="78" spans="1:13" hidden="1" x14ac:dyDescent="0.2">
      <c r="A78" s="18" t="s">
        <v>61</v>
      </c>
      <c r="B78" s="16">
        <v>0</v>
      </c>
      <c r="C78" s="16">
        <v>0</v>
      </c>
      <c r="D78" s="16">
        <v>0</v>
      </c>
      <c r="E78" s="16">
        <v>0</v>
      </c>
      <c r="F78" s="16">
        <v>0</v>
      </c>
      <c r="G78" s="16">
        <v>0</v>
      </c>
      <c r="H78" s="16">
        <v>0</v>
      </c>
      <c r="I78" s="16">
        <v>0</v>
      </c>
      <c r="J78" s="16">
        <v>0</v>
      </c>
      <c r="K78" s="16">
        <v>0</v>
      </c>
      <c r="L78" s="16">
        <v>0</v>
      </c>
      <c r="M78" s="16">
        <v>0</v>
      </c>
    </row>
    <row r="79" spans="1:13" x14ac:dyDescent="0.2">
      <c r="A79" s="18" t="s">
        <v>62</v>
      </c>
      <c r="B79" s="16">
        <v>14890064.842381001</v>
      </c>
      <c r="C79" s="16">
        <v>14643845.7305835</v>
      </c>
      <c r="D79" s="16">
        <v>13432619.00086</v>
      </c>
      <c r="E79" s="16">
        <v>12520248.584019998</v>
      </c>
      <c r="F79" s="16">
        <v>13127800.942730002</v>
      </c>
      <c r="G79" s="16">
        <v>11885507.080290001</v>
      </c>
      <c r="H79" s="16">
        <v>11929583.463440001</v>
      </c>
      <c r="I79" s="16">
        <v>12038162.13197</v>
      </c>
      <c r="J79" s="16">
        <v>11987214.75843</v>
      </c>
      <c r="K79" s="16">
        <v>11545089.051700002</v>
      </c>
      <c r="L79" s="16">
        <v>12419338.933669999</v>
      </c>
      <c r="M79" s="16">
        <v>11944637.75667</v>
      </c>
    </row>
    <row r="80" spans="1:13" hidden="1" x14ac:dyDescent="0.2">
      <c r="A80" s="18" t="s">
        <v>66</v>
      </c>
      <c r="B80" s="16">
        <v>0</v>
      </c>
      <c r="C80" s="16">
        <v>0</v>
      </c>
      <c r="D80" s="16">
        <v>0</v>
      </c>
      <c r="E80" s="16">
        <v>0</v>
      </c>
      <c r="F80" s="16">
        <v>0</v>
      </c>
      <c r="G80" s="16">
        <v>0</v>
      </c>
      <c r="H80" s="16">
        <v>0</v>
      </c>
      <c r="I80" s="16">
        <v>0</v>
      </c>
      <c r="J80" s="16">
        <v>0</v>
      </c>
      <c r="K80" s="16">
        <v>0</v>
      </c>
      <c r="L80" s="16">
        <v>0</v>
      </c>
      <c r="M80" s="16">
        <v>0</v>
      </c>
    </row>
    <row r="81" spans="1:13" hidden="1" x14ac:dyDescent="0.2">
      <c r="A81" s="18" t="s">
        <v>38</v>
      </c>
      <c r="B81" s="16">
        <v>0</v>
      </c>
      <c r="C81" s="16">
        <v>0</v>
      </c>
      <c r="D81" s="16">
        <v>0</v>
      </c>
      <c r="E81" s="16">
        <v>0</v>
      </c>
      <c r="F81" s="16">
        <v>0</v>
      </c>
      <c r="G81" s="16">
        <v>0</v>
      </c>
      <c r="H81" s="16">
        <v>0</v>
      </c>
      <c r="I81" s="16">
        <v>0</v>
      </c>
      <c r="J81" s="16">
        <v>0</v>
      </c>
      <c r="K81" s="16">
        <v>0</v>
      </c>
      <c r="L81" s="16">
        <v>0</v>
      </c>
      <c r="M81" s="16">
        <v>0</v>
      </c>
    </row>
    <row r="82" spans="1:13" hidden="1" x14ac:dyDescent="0.2">
      <c r="A82" s="18" t="s">
        <v>41</v>
      </c>
      <c r="B82" s="16">
        <v>0</v>
      </c>
      <c r="C82" s="16">
        <v>0</v>
      </c>
      <c r="D82" s="16">
        <v>0</v>
      </c>
      <c r="E82" s="16">
        <v>0</v>
      </c>
      <c r="F82" s="16">
        <v>0</v>
      </c>
      <c r="G82" s="16">
        <v>0</v>
      </c>
      <c r="H82" s="16">
        <v>0</v>
      </c>
      <c r="I82" s="16">
        <v>0</v>
      </c>
      <c r="J82" s="16">
        <v>0</v>
      </c>
      <c r="K82" s="16">
        <v>0</v>
      </c>
      <c r="L82" s="16">
        <v>0</v>
      </c>
      <c r="M82" s="16">
        <v>0</v>
      </c>
    </row>
    <row r="83" spans="1:13" x14ac:dyDescent="0.2">
      <c r="A83" s="18" t="s">
        <v>42</v>
      </c>
      <c r="B83" s="16">
        <v>2486026.8384487499</v>
      </c>
      <c r="C83" s="16">
        <v>2432957.5722582997</v>
      </c>
      <c r="D83" s="16">
        <v>2250518.9806999997</v>
      </c>
      <c r="E83" s="16">
        <v>2145937.1814299999</v>
      </c>
      <c r="F83" s="16">
        <v>2220975.25721</v>
      </c>
      <c r="G83" s="16">
        <v>2015688.22692</v>
      </c>
      <c r="H83" s="16">
        <v>2007834.0915000001</v>
      </c>
      <c r="I83" s="16">
        <v>1965272.0518500002</v>
      </c>
      <c r="J83" s="16">
        <v>2028332.7172900001</v>
      </c>
      <c r="K83" s="16">
        <v>1979246.07715</v>
      </c>
      <c r="L83" s="16">
        <v>2105410.1663500001</v>
      </c>
      <c r="M83" s="16">
        <v>2012152.8659000001</v>
      </c>
    </row>
    <row r="84" spans="1:13" hidden="1" x14ac:dyDescent="0.2">
      <c r="A84" s="18" t="s">
        <v>43</v>
      </c>
      <c r="B84" s="16">
        <v>0</v>
      </c>
      <c r="C84" s="16">
        <v>0</v>
      </c>
      <c r="D84" s="16">
        <v>0</v>
      </c>
      <c r="E84" s="16">
        <v>0</v>
      </c>
      <c r="F84" s="16">
        <v>0</v>
      </c>
      <c r="G84" s="16">
        <v>0</v>
      </c>
      <c r="H84" s="16">
        <v>0</v>
      </c>
      <c r="I84" s="16">
        <v>0</v>
      </c>
      <c r="J84" s="16">
        <v>0</v>
      </c>
      <c r="K84" s="16">
        <v>0</v>
      </c>
      <c r="L84" s="16">
        <v>0</v>
      </c>
      <c r="M84" s="16">
        <v>0</v>
      </c>
    </row>
    <row r="85" spans="1:13" hidden="1" x14ac:dyDescent="0.2">
      <c r="A85" s="18" t="s">
        <v>44</v>
      </c>
      <c r="B85" s="16">
        <v>0</v>
      </c>
      <c r="C85" s="16">
        <v>0</v>
      </c>
      <c r="D85" s="16">
        <v>0</v>
      </c>
      <c r="E85" s="16">
        <v>0</v>
      </c>
      <c r="F85" s="16">
        <v>0</v>
      </c>
      <c r="G85" s="16">
        <v>0</v>
      </c>
      <c r="H85" s="16">
        <v>0</v>
      </c>
      <c r="I85" s="16">
        <v>0</v>
      </c>
      <c r="J85" s="16">
        <v>0</v>
      </c>
      <c r="K85" s="16">
        <v>0</v>
      </c>
      <c r="L85" s="16">
        <v>0</v>
      </c>
      <c r="M85" s="16">
        <v>0</v>
      </c>
    </row>
    <row r="86" spans="1:13" hidden="1" x14ac:dyDescent="0.2">
      <c r="A86" s="18" t="s">
        <v>45</v>
      </c>
      <c r="B86" s="16">
        <v>0</v>
      </c>
      <c r="C86" s="16">
        <v>0</v>
      </c>
      <c r="D86" s="16">
        <v>0</v>
      </c>
      <c r="E86" s="16">
        <v>0</v>
      </c>
      <c r="F86" s="16">
        <v>0</v>
      </c>
      <c r="G86" s="16">
        <v>0</v>
      </c>
      <c r="H86" s="16">
        <v>0</v>
      </c>
      <c r="I86" s="16">
        <v>0</v>
      </c>
      <c r="J86" s="16">
        <v>0</v>
      </c>
      <c r="K86" s="16">
        <v>0</v>
      </c>
      <c r="L86" s="16">
        <v>0</v>
      </c>
      <c r="M86" s="16">
        <v>0</v>
      </c>
    </row>
    <row r="87" spans="1:13" hidden="1" x14ac:dyDescent="0.2">
      <c r="A87" s="18" t="s">
        <v>46</v>
      </c>
      <c r="B87" s="16">
        <v>0</v>
      </c>
      <c r="C87" s="16">
        <v>0</v>
      </c>
      <c r="D87" s="16">
        <v>0</v>
      </c>
      <c r="E87" s="16">
        <v>0</v>
      </c>
      <c r="F87" s="16">
        <v>0</v>
      </c>
      <c r="G87" s="16">
        <v>0</v>
      </c>
      <c r="H87" s="16">
        <v>0</v>
      </c>
      <c r="I87" s="16">
        <v>0</v>
      </c>
      <c r="J87" s="16">
        <v>0</v>
      </c>
      <c r="K87" s="16">
        <v>0</v>
      </c>
      <c r="L87" s="16">
        <v>0</v>
      </c>
      <c r="M87" s="16">
        <v>0</v>
      </c>
    </row>
    <row r="88" spans="1:13" x14ac:dyDescent="0.2">
      <c r="A88" s="18" t="s">
        <v>47</v>
      </c>
      <c r="B88" s="16">
        <v>252166.67119152998</v>
      </c>
      <c r="C88" s="16">
        <v>246750.77694939499</v>
      </c>
      <c r="D88" s="16">
        <v>248474.67822999999</v>
      </c>
      <c r="E88" s="16">
        <v>250035.14181</v>
      </c>
      <c r="F88" s="16">
        <v>251623.0122</v>
      </c>
      <c r="G88" s="16">
        <v>253353.52301</v>
      </c>
      <c r="H88" s="16">
        <v>255027.62200999999</v>
      </c>
      <c r="I88" s="16">
        <v>256890.78224</v>
      </c>
      <c r="J88" s="16">
        <v>258556.42817000003</v>
      </c>
      <c r="K88" s="16">
        <v>261969.33490000002</v>
      </c>
      <c r="L88" s="16">
        <v>263621.74712999997</v>
      </c>
      <c r="M88" s="16">
        <v>256746.49</v>
      </c>
    </row>
    <row r="89" spans="1:13" hidden="1" x14ac:dyDescent="0.2">
      <c r="A89" s="18" t="s">
        <v>48</v>
      </c>
      <c r="B89" s="16">
        <v>0</v>
      </c>
      <c r="C89" s="16">
        <v>0</v>
      </c>
      <c r="D89" s="16">
        <v>0</v>
      </c>
      <c r="E89" s="16">
        <v>0</v>
      </c>
      <c r="F89" s="16">
        <v>0</v>
      </c>
      <c r="G89" s="16">
        <v>0</v>
      </c>
      <c r="H89" s="16">
        <v>0</v>
      </c>
      <c r="I89" s="16">
        <v>0</v>
      </c>
      <c r="J89" s="16">
        <v>0</v>
      </c>
      <c r="K89" s="16">
        <v>0</v>
      </c>
      <c r="L89" s="16">
        <v>0</v>
      </c>
      <c r="M89" s="16">
        <v>0</v>
      </c>
    </row>
    <row r="90" spans="1:13" hidden="1" x14ac:dyDescent="0.2">
      <c r="A90" s="18" t="s">
        <v>49</v>
      </c>
      <c r="B90" s="16">
        <v>0</v>
      </c>
      <c r="C90" s="16">
        <v>0</v>
      </c>
      <c r="D90" s="16">
        <v>0</v>
      </c>
      <c r="E90" s="16">
        <v>0</v>
      </c>
      <c r="F90" s="16">
        <v>0</v>
      </c>
      <c r="G90" s="16">
        <v>0</v>
      </c>
      <c r="H90" s="16">
        <v>0</v>
      </c>
      <c r="I90" s="16">
        <v>0</v>
      </c>
      <c r="J90" s="16">
        <v>0</v>
      </c>
      <c r="K90" s="16">
        <v>0</v>
      </c>
      <c r="L90" s="16">
        <v>0</v>
      </c>
      <c r="M90" s="16">
        <v>0</v>
      </c>
    </row>
    <row r="91" spans="1:13" hidden="1" x14ac:dyDescent="0.2">
      <c r="A91" s="18" t="s">
        <v>50</v>
      </c>
      <c r="B91" s="16">
        <v>0</v>
      </c>
      <c r="C91" s="16">
        <v>0</v>
      </c>
      <c r="D91" s="16">
        <v>0</v>
      </c>
      <c r="E91" s="16">
        <v>0</v>
      </c>
      <c r="F91" s="16">
        <v>0</v>
      </c>
      <c r="G91" s="16">
        <v>0</v>
      </c>
      <c r="H91" s="16">
        <v>0</v>
      </c>
      <c r="I91" s="16">
        <v>0</v>
      </c>
      <c r="J91" s="16">
        <v>0</v>
      </c>
      <c r="K91" s="16">
        <v>0</v>
      </c>
      <c r="L91" s="16">
        <v>0</v>
      </c>
      <c r="M91" s="16">
        <v>0</v>
      </c>
    </row>
    <row r="92" spans="1:13" hidden="1" x14ac:dyDescent="0.2">
      <c r="A92" s="18" t="s">
        <v>51</v>
      </c>
      <c r="B92" s="16">
        <v>0</v>
      </c>
      <c r="C92" s="16">
        <v>0</v>
      </c>
      <c r="D92" s="16">
        <v>0</v>
      </c>
      <c r="E92" s="16">
        <v>0</v>
      </c>
      <c r="F92" s="16">
        <v>0</v>
      </c>
      <c r="G92" s="16">
        <v>0</v>
      </c>
      <c r="H92" s="16">
        <v>0</v>
      </c>
      <c r="I92" s="16">
        <v>0</v>
      </c>
      <c r="J92" s="16">
        <v>0</v>
      </c>
      <c r="K92" s="16">
        <v>0</v>
      </c>
      <c r="L92" s="16">
        <v>0</v>
      </c>
      <c r="M92" s="16">
        <v>0</v>
      </c>
    </row>
    <row r="93" spans="1:13" x14ac:dyDescent="0.2">
      <c r="A93" s="18"/>
    </row>
    <row r="94" spans="1:13" x14ac:dyDescent="0.2">
      <c r="A94" s="18" t="s">
        <v>52</v>
      </c>
      <c r="B94" s="16">
        <f t="shared" ref="B94:G94" si="15">SUM(B96:B104)</f>
        <v>2585129499.1045732</v>
      </c>
      <c r="C94" s="16">
        <f t="shared" si="15"/>
        <v>2655806690.6940832</v>
      </c>
      <c r="D94" s="16">
        <f t="shared" si="15"/>
        <v>2731506274.2381601</v>
      </c>
      <c r="E94" s="16">
        <f t="shared" si="15"/>
        <v>2647756811.5490274</v>
      </c>
      <c r="F94" s="16">
        <f t="shared" si="15"/>
        <v>2719759932.8954225</v>
      </c>
      <c r="G94" s="16">
        <f t="shared" si="15"/>
        <v>2810842044.0208693</v>
      </c>
      <c r="H94" s="16">
        <f t="shared" ref="H94:M94" si="16">SUM(H96:H104)</f>
        <v>2806274957.8077765</v>
      </c>
      <c r="I94" s="16">
        <f t="shared" si="16"/>
        <v>2803261731.9411402</v>
      </c>
      <c r="J94" s="16">
        <f t="shared" si="16"/>
        <v>2892195750.1395106</v>
      </c>
      <c r="K94" s="16">
        <f t="shared" si="16"/>
        <v>2881716552.9724298</v>
      </c>
      <c r="L94" s="16">
        <f t="shared" si="16"/>
        <v>2934005262.7859402</v>
      </c>
      <c r="M94" s="16">
        <f t="shared" si="16"/>
        <v>2957340058.7357397</v>
      </c>
    </row>
    <row r="95" spans="1:13" x14ac:dyDescent="0.2">
      <c r="A95" s="12"/>
    </row>
    <row r="96" spans="1:13" x14ac:dyDescent="0.2">
      <c r="A96" s="18" t="s">
        <v>53</v>
      </c>
      <c r="B96" s="16">
        <v>324.76690000000002</v>
      </c>
      <c r="C96" s="16">
        <v>325.182649999999</v>
      </c>
      <c r="D96" s="16">
        <v>325.70855999999998</v>
      </c>
      <c r="E96" s="16">
        <v>326.30690999999996</v>
      </c>
      <c r="F96" s="16">
        <v>326.79102</v>
      </c>
      <c r="G96" s="16">
        <v>327.39855</v>
      </c>
      <c r="H96" s="16">
        <v>328.06046999999995</v>
      </c>
      <c r="I96" s="16">
        <v>328.68968000000001</v>
      </c>
      <c r="J96" s="16">
        <v>329.27418999999998</v>
      </c>
      <c r="K96" s="16">
        <v>329.79122999999998</v>
      </c>
      <c r="L96" s="16">
        <v>330.24887999999999</v>
      </c>
      <c r="M96" s="16">
        <v>330.91507000000001</v>
      </c>
    </row>
    <row r="97" spans="1:13" x14ac:dyDescent="0.2">
      <c r="A97" s="18" t="s">
        <v>1</v>
      </c>
      <c r="B97" s="16">
        <v>671468278.53737962</v>
      </c>
      <c r="C97" s="16">
        <v>697248063.78078735</v>
      </c>
      <c r="D97" s="16">
        <v>709250464.21976006</v>
      </c>
      <c r="E97" s="16">
        <v>722612523.24398267</v>
      </c>
      <c r="F97" s="16">
        <v>733740400.8250103</v>
      </c>
      <c r="G97" s="16">
        <v>747710182.59193337</v>
      </c>
      <c r="H97" s="16">
        <v>762786170.95642138</v>
      </c>
      <c r="I97" s="16">
        <v>785125763.17840004</v>
      </c>
      <c r="J97" s="16">
        <v>797533566.94379008</v>
      </c>
      <c r="K97" s="16">
        <v>827211762.46890998</v>
      </c>
      <c r="L97" s="16">
        <v>849054274.62862003</v>
      </c>
      <c r="M97" s="16">
        <v>868479264.18278992</v>
      </c>
    </row>
    <row r="98" spans="1:13" x14ac:dyDescent="0.2">
      <c r="A98" s="18" t="s">
        <v>0</v>
      </c>
      <c r="B98" s="16">
        <v>667197356.24227989</v>
      </c>
      <c r="C98" s="16">
        <v>697917693.23145545</v>
      </c>
      <c r="D98" s="16">
        <v>728391194.67756009</v>
      </c>
      <c r="E98" s="16">
        <v>613903438.00218976</v>
      </c>
      <c r="F98" s="16">
        <v>655377718.41965556</v>
      </c>
      <c r="G98" s="16">
        <v>702432482.415555</v>
      </c>
      <c r="H98" s="16">
        <v>670217321.44834268</v>
      </c>
      <c r="I98" s="16">
        <v>708794490.16900015</v>
      </c>
      <c r="J98" s="16">
        <v>761377425.11646008</v>
      </c>
      <c r="K98" s="16">
        <v>692947247.74787998</v>
      </c>
      <c r="L98" s="16">
        <v>712188446.90805006</v>
      </c>
      <c r="M98" s="16">
        <v>718336222.27719009</v>
      </c>
    </row>
    <row r="99" spans="1:13" x14ac:dyDescent="0.2">
      <c r="A99" s="18" t="s">
        <v>39</v>
      </c>
      <c r="B99" s="16">
        <v>845467455.59113622</v>
      </c>
      <c r="C99" s="16">
        <v>850391499.35276353</v>
      </c>
      <c r="D99" s="16">
        <v>871180562.36511004</v>
      </c>
      <c r="E99" s="16">
        <v>881525358.96289754</v>
      </c>
      <c r="F99" s="16">
        <v>889725025.66402149</v>
      </c>
      <c r="G99" s="16">
        <v>907493458.44221997</v>
      </c>
      <c r="H99" s="16">
        <v>922353505.52470958</v>
      </c>
      <c r="I99" s="16">
        <v>849371861.49862003</v>
      </c>
      <c r="J99" s="16">
        <v>865486045.26935995</v>
      </c>
      <c r="K99" s="16">
        <v>885331716.11544991</v>
      </c>
      <c r="L99" s="16">
        <v>892379014.49037015</v>
      </c>
      <c r="M99" s="16">
        <v>895029996.70850003</v>
      </c>
    </row>
    <row r="100" spans="1:13" x14ac:dyDescent="0.2">
      <c r="A100" s="18" t="s">
        <v>54</v>
      </c>
      <c r="B100" s="16">
        <v>79069627.081706569</v>
      </c>
      <c r="C100" s="16">
        <v>80679857.658459678</v>
      </c>
      <c r="D100" s="16">
        <v>81730263.013150007</v>
      </c>
      <c r="E100" s="16">
        <v>81761407.929221198</v>
      </c>
      <c r="F100" s="16">
        <v>83040242.972715363</v>
      </c>
      <c r="G100" s="16">
        <v>85057153.914340183</v>
      </c>
      <c r="H100" s="16">
        <v>83211341.967235118</v>
      </c>
      <c r="I100" s="16">
        <v>83963739.579739988</v>
      </c>
      <c r="J100" s="16">
        <v>84760299.106889993</v>
      </c>
      <c r="K100" s="16">
        <v>84645206.261299998</v>
      </c>
      <c r="L100" s="16">
        <v>85192312.392850012</v>
      </c>
      <c r="M100" s="16">
        <v>86288743.52057001</v>
      </c>
    </row>
    <row r="101" spans="1:13" hidden="1" x14ac:dyDescent="0.2">
      <c r="A101" s="18" t="s">
        <v>55</v>
      </c>
      <c r="B101" s="16">
        <v>0</v>
      </c>
      <c r="C101" s="16">
        <v>0</v>
      </c>
      <c r="D101" s="16">
        <v>0</v>
      </c>
      <c r="E101" s="16">
        <v>0</v>
      </c>
      <c r="F101" s="16">
        <v>0</v>
      </c>
      <c r="G101" s="16">
        <v>0</v>
      </c>
      <c r="H101" s="16">
        <v>0</v>
      </c>
      <c r="I101" s="16">
        <v>0</v>
      </c>
      <c r="J101" s="16">
        <v>0</v>
      </c>
      <c r="K101" s="16">
        <v>0</v>
      </c>
      <c r="L101" s="16">
        <v>0</v>
      </c>
      <c r="M101" s="16">
        <v>0</v>
      </c>
    </row>
    <row r="102" spans="1:13" hidden="1" x14ac:dyDescent="0.2">
      <c r="A102" s="18" t="s">
        <v>56</v>
      </c>
      <c r="B102" s="16">
        <v>0</v>
      </c>
      <c r="C102" s="16">
        <v>0</v>
      </c>
      <c r="D102" s="16">
        <v>0</v>
      </c>
      <c r="E102" s="16">
        <v>0</v>
      </c>
      <c r="F102" s="16">
        <v>0</v>
      </c>
      <c r="G102" s="16">
        <v>0</v>
      </c>
      <c r="H102" s="16">
        <v>0</v>
      </c>
      <c r="I102" s="16">
        <v>0</v>
      </c>
      <c r="J102" s="16">
        <v>0</v>
      </c>
      <c r="K102" s="16">
        <v>0</v>
      </c>
      <c r="L102" s="16">
        <v>0</v>
      </c>
      <c r="M102" s="16">
        <v>0</v>
      </c>
    </row>
    <row r="103" spans="1:13" x14ac:dyDescent="0.2">
      <c r="A103" s="18" t="s">
        <v>40</v>
      </c>
      <c r="B103" s="16">
        <v>321926456.88517153</v>
      </c>
      <c r="C103" s="16">
        <v>329569251.48796725</v>
      </c>
      <c r="D103" s="16">
        <v>340953464.25401998</v>
      </c>
      <c r="E103" s="16">
        <v>347953757.10382646</v>
      </c>
      <c r="F103" s="16">
        <v>357876218.22299951</v>
      </c>
      <c r="G103" s="16">
        <v>368148439.2582714</v>
      </c>
      <c r="H103" s="16">
        <v>367706289.85059804</v>
      </c>
      <c r="I103" s="16">
        <v>376005548.82569999</v>
      </c>
      <c r="J103" s="16">
        <v>383038084.42882001</v>
      </c>
      <c r="K103" s="16">
        <v>391580290.58765996</v>
      </c>
      <c r="L103" s="16">
        <v>395190884.11716998</v>
      </c>
      <c r="M103" s="16">
        <v>389205501.13161999</v>
      </c>
    </row>
    <row r="104" spans="1:13" hidden="1" x14ac:dyDescent="0.2">
      <c r="A104" s="18" t="s">
        <v>57</v>
      </c>
      <c r="B104" s="16">
        <v>0</v>
      </c>
      <c r="C104" s="16">
        <v>0</v>
      </c>
      <c r="D104" s="16">
        <v>0</v>
      </c>
      <c r="E104" s="16">
        <v>0</v>
      </c>
      <c r="F104" s="16">
        <v>0</v>
      </c>
      <c r="G104" s="16">
        <v>0</v>
      </c>
      <c r="H104" s="16">
        <v>0</v>
      </c>
      <c r="I104" s="16">
        <v>0</v>
      </c>
      <c r="J104" s="16">
        <v>0</v>
      </c>
      <c r="K104" s="16">
        <v>0</v>
      </c>
      <c r="L104" s="16">
        <v>0</v>
      </c>
      <c r="M104" s="16">
        <v>0</v>
      </c>
    </row>
    <row r="105" spans="1:13" ht="12" thickBot="1" x14ac:dyDescent="0.25">
      <c r="A105" s="12"/>
    </row>
    <row r="106" spans="1:13" ht="12.75" thickTop="1" thickBot="1" x14ac:dyDescent="0.25">
      <c r="A106" s="94" t="s">
        <v>58</v>
      </c>
      <c r="B106" s="105">
        <f t="shared" ref="B106:G106" si="17">B94+B64</f>
        <v>2622847024.8869095</v>
      </c>
      <c r="C106" s="105">
        <f t="shared" si="17"/>
        <v>2693466914.4161072</v>
      </c>
      <c r="D106" s="105">
        <f t="shared" si="17"/>
        <v>2767802553.7139902</v>
      </c>
      <c r="E106" s="105">
        <f t="shared" si="17"/>
        <v>2683722804.0494475</v>
      </c>
      <c r="F106" s="105">
        <f t="shared" si="17"/>
        <v>2757608945.8220725</v>
      </c>
      <c r="G106" s="105">
        <f t="shared" si="17"/>
        <v>2847958859.5050192</v>
      </c>
      <c r="H106" s="105">
        <f t="shared" ref="H106:M106" si="18">H94+H64</f>
        <v>2843247889.5914564</v>
      </c>
      <c r="I106" s="105">
        <f t="shared" si="18"/>
        <v>2840351460.1595602</v>
      </c>
      <c r="J106" s="105">
        <f t="shared" si="18"/>
        <v>2929364984.4733706</v>
      </c>
      <c r="K106" s="105">
        <f t="shared" si="18"/>
        <v>2918319667.1659298</v>
      </c>
      <c r="L106" s="105">
        <f t="shared" si="18"/>
        <v>2971718524.92734</v>
      </c>
      <c r="M106" s="105">
        <f t="shared" si="18"/>
        <v>2996372770.0327697</v>
      </c>
    </row>
    <row r="107" spans="1:13" ht="12" thickBot="1" x14ac:dyDescent="0.25">
      <c r="A107" s="98" t="s">
        <v>63</v>
      </c>
      <c r="B107" s="107">
        <f t="shared" ref="B107:G107" si="19">B56</f>
        <v>0.67439978028411185</v>
      </c>
      <c r="C107" s="107">
        <f t="shared" si="19"/>
        <v>0.67879648524248715</v>
      </c>
      <c r="D107" s="107">
        <f t="shared" si="19"/>
        <v>0.68227979547775774</v>
      </c>
      <c r="E107" s="107">
        <f t="shared" si="19"/>
        <v>0.67411838348717323</v>
      </c>
      <c r="F107" s="107">
        <f t="shared" si="19"/>
        <v>0.67895406167974126</v>
      </c>
      <c r="G107" s="107">
        <f t="shared" si="19"/>
        <v>0.6834553746265275</v>
      </c>
      <c r="H107" s="107">
        <f t="shared" ref="H107:M107" si="20">H56</f>
        <v>0.68312194944558713</v>
      </c>
      <c r="I107" s="107">
        <f t="shared" si="20"/>
        <v>0.68628739046989651</v>
      </c>
      <c r="J107" s="107">
        <f t="shared" si="20"/>
        <v>0.68667279500051903</v>
      </c>
      <c r="K107" s="107">
        <f t="shared" si="20"/>
        <v>0.68441084499267524</v>
      </c>
      <c r="L107" s="107">
        <f t="shared" si="20"/>
        <v>0.68744750448621261</v>
      </c>
      <c r="M107" s="107">
        <f t="shared" si="20"/>
        <v>0.66257702617462433</v>
      </c>
    </row>
    <row r="108" spans="1:13" ht="12" thickTop="1" x14ac:dyDescent="0.2">
      <c r="A108" s="123"/>
      <c r="B108" s="17"/>
      <c r="C108" s="17"/>
      <c r="D108" s="17"/>
      <c r="E108" s="17"/>
      <c r="F108" s="17"/>
      <c r="G108" s="17"/>
      <c r="H108" s="17"/>
      <c r="I108" s="17"/>
      <c r="J108" s="17"/>
      <c r="K108" s="17"/>
      <c r="L108" s="17"/>
      <c r="M108" s="17"/>
    </row>
    <row r="111" spans="1:13" ht="13.5" thickBot="1" x14ac:dyDescent="0.25">
      <c r="A111" s="125" t="s">
        <v>4</v>
      </c>
      <c r="B111" s="17"/>
      <c r="C111" s="17"/>
      <c r="D111" s="17"/>
      <c r="E111" s="17"/>
      <c r="F111" s="17"/>
      <c r="G111" s="17"/>
      <c r="H111" s="17"/>
      <c r="I111" s="17"/>
      <c r="J111" s="17"/>
      <c r="K111" s="17"/>
      <c r="L111" s="17"/>
      <c r="M111" s="17"/>
    </row>
    <row r="112" spans="1:13" ht="12" thickTop="1" x14ac:dyDescent="0.2">
      <c r="A112" s="43" t="s">
        <v>22</v>
      </c>
      <c r="B112" s="55">
        <f t="shared" ref="B112:D113" si="21">B11</f>
        <v>2016</v>
      </c>
      <c r="C112" s="55">
        <f t="shared" si="21"/>
        <v>2016</v>
      </c>
      <c r="D112" s="55">
        <f t="shared" si="21"/>
        <v>2016</v>
      </c>
      <c r="E112" s="55">
        <f t="shared" ref="E112:G113" si="22">E11</f>
        <v>2016</v>
      </c>
      <c r="F112" s="55">
        <f t="shared" si="22"/>
        <v>2016</v>
      </c>
      <c r="G112" s="55">
        <f t="shared" si="22"/>
        <v>2016</v>
      </c>
      <c r="H112" s="55">
        <f t="shared" ref="H112:J113" si="23">H11</f>
        <v>2016</v>
      </c>
      <c r="I112" s="55">
        <f t="shared" si="23"/>
        <v>2016</v>
      </c>
      <c r="J112" s="55">
        <f t="shared" si="23"/>
        <v>2016</v>
      </c>
      <c r="K112" s="55">
        <f t="shared" ref="K112:M113" si="24">K11</f>
        <v>2016</v>
      </c>
      <c r="L112" s="55">
        <f t="shared" si="24"/>
        <v>2016</v>
      </c>
      <c r="M112" s="55">
        <f t="shared" si="24"/>
        <v>2016</v>
      </c>
    </row>
    <row r="113" spans="1:13" ht="12" thickBot="1" x14ac:dyDescent="0.25">
      <c r="A113" s="114" t="s">
        <v>23</v>
      </c>
      <c r="B113" s="120" t="str">
        <f t="shared" si="21"/>
        <v>JANEIRO</v>
      </c>
      <c r="C113" s="120" t="str">
        <f t="shared" si="21"/>
        <v>FEVEREIRO</v>
      </c>
      <c r="D113" s="120" t="str">
        <f t="shared" si="21"/>
        <v>MARÇO</v>
      </c>
      <c r="E113" s="120" t="str">
        <f t="shared" si="22"/>
        <v>ABRIL</v>
      </c>
      <c r="F113" s="120" t="str">
        <f t="shared" si="22"/>
        <v>MAIO</v>
      </c>
      <c r="G113" s="120" t="str">
        <f t="shared" si="22"/>
        <v>JUNHO</v>
      </c>
      <c r="H113" s="120" t="str">
        <f t="shared" si="23"/>
        <v>JULHO</v>
      </c>
      <c r="I113" s="120" t="str">
        <f t="shared" si="23"/>
        <v>AGOSTO</v>
      </c>
      <c r="J113" s="120" t="str">
        <f t="shared" si="23"/>
        <v>SETEMBRO</v>
      </c>
      <c r="K113" s="120" t="str">
        <f t="shared" si="24"/>
        <v>OUTUBRO</v>
      </c>
      <c r="L113" s="120" t="str">
        <f t="shared" si="24"/>
        <v>NOVEMBRO</v>
      </c>
      <c r="M113" s="120" t="str">
        <f t="shared" si="24"/>
        <v>DEZEMBRO</v>
      </c>
    </row>
    <row r="114" spans="1:13" ht="12" thickTop="1" x14ac:dyDescent="0.2">
      <c r="A114" s="38" t="s">
        <v>24</v>
      </c>
      <c r="B114" s="121">
        <f t="shared" ref="B114:G114" si="25">SUM(B116:B142)</f>
        <v>197.69967275196598</v>
      </c>
      <c r="C114" s="121">
        <f t="shared" si="25"/>
        <v>198.83998041093099</v>
      </c>
      <c r="D114" s="121">
        <f t="shared" si="25"/>
        <v>200.23364000000001</v>
      </c>
      <c r="E114" s="121">
        <f t="shared" si="25"/>
        <v>201.48940999999999</v>
      </c>
      <c r="F114" s="121">
        <f t="shared" si="25"/>
        <v>202.76678999999999</v>
      </c>
      <c r="G114" s="121">
        <f t="shared" si="25"/>
        <v>204.16500000000002</v>
      </c>
      <c r="H114" s="121">
        <f t="shared" ref="H114:M114" si="26">SUM(H116:H142)</f>
        <v>205.51151000000002</v>
      </c>
      <c r="I114" s="121">
        <f t="shared" si="26"/>
        <v>207.01444000000001</v>
      </c>
      <c r="J114" s="121">
        <f t="shared" si="26"/>
        <v>208.35610999999997</v>
      </c>
      <c r="K114" s="121">
        <f t="shared" si="26"/>
        <v>209.70559</v>
      </c>
      <c r="L114" s="121">
        <f t="shared" si="26"/>
        <v>211.02793</v>
      </c>
      <c r="M114" s="121">
        <f t="shared" si="26"/>
        <v>212.46339</v>
      </c>
    </row>
    <row r="115" spans="1:13" x14ac:dyDescent="0.2">
      <c r="A115" s="12"/>
    </row>
    <row r="116" spans="1:13" hidden="1" x14ac:dyDescent="0.2">
      <c r="A116" s="18" t="s">
        <v>25</v>
      </c>
      <c r="B116" s="16">
        <v>0</v>
      </c>
      <c r="C116" s="16">
        <v>0</v>
      </c>
      <c r="D116" s="16">
        <v>0</v>
      </c>
      <c r="E116" s="16">
        <v>0</v>
      </c>
      <c r="F116" s="16">
        <v>0</v>
      </c>
      <c r="G116" s="16">
        <v>0</v>
      </c>
      <c r="H116" s="16">
        <v>0</v>
      </c>
      <c r="I116" s="16">
        <v>0</v>
      </c>
      <c r="J116" s="16">
        <v>0</v>
      </c>
      <c r="K116" s="16">
        <v>0</v>
      </c>
      <c r="L116" s="16">
        <v>0</v>
      </c>
      <c r="M116" s="16">
        <v>0</v>
      </c>
    </row>
    <row r="117" spans="1:13" hidden="1" x14ac:dyDescent="0.2">
      <c r="A117" s="18" t="s">
        <v>26</v>
      </c>
      <c r="B117" s="16">
        <v>0</v>
      </c>
      <c r="C117" s="16">
        <v>0</v>
      </c>
      <c r="D117" s="16">
        <v>0</v>
      </c>
      <c r="E117" s="16">
        <v>0</v>
      </c>
      <c r="F117" s="16">
        <v>0</v>
      </c>
      <c r="G117" s="16">
        <v>0</v>
      </c>
      <c r="H117" s="16">
        <v>0</v>
      </c>
      <c r="I117" s="16">
        <v>0</v>
      </c>
      <c r="J117" s="16">
        <v>0</v>
      </c>
      <c r="K117" s="16">
        <v>0</v>
      </c>
      <c r="L117" s="16">
        <v>0</v>
      </c>
      <c r="M117" s="16">
        <v>0</v>
      </c>
    </row>
    <row r="118" spans="1:13" hidden="1" x14ac:dyDescent="0.2">
      <c r="A118" s="18" t="s">
        <v>27</v>
      </c>
      <c r="B118" s="16">
        <v>0</v>
      </c>
      <c r="C118" s="16">
        <v>0</v>
      </c>
      <c r="D118" s="16">
        <v>0</v>
      </c>
      <c r="E118" s="16">
        <v>0</v>
      </c>
      <c r="F118" s="16">
        <v>0</v>
      </c>
      <c r="G118" s="16">
        <v>0</v>
      </c>
      <c r="H118" s="16">
        <v>0</v>
      </c>
      <c r="I118" s="16">
        <v>0</v>
      </c>
      <c r="J118" s="16">
        <v>0</v>
      </c>
      <c r="K118" s="16">
        <v>0</v>
      </c>
      <c r="L118" s="16">
        <v>0</v>
      </c>
      <c r="M118" s="16">
        <v>0</v>
      </c>
    </row>
    <row r="119" spans="1:13" hidden="1" x14ac:dyDescent="0.2">
      <c r="A119" s="18" t="s">
        <v>108</v>
      </c>
      <c r="B119" s="16">
        <v>0</v>
      </c>
      <c r="C119" s="16">
        <v>0</v>
      </c>
      <c r="D119" s="16">
        <v>0</v>
      </c>
      <c r="E119" s="16">
        <v>0</v>
      </c>
      <c r="F119" s="16">
        <v>0</v>
      </c>
      <c r="G119" s="16">
        <v>0</v>
      </c>
      <c r="H119" s="16">
        <v>0</v>
      </c>
      <c r="I119" s="16">
        <v>0</v>
      </c>
      <c r="J119" s="16">
        <v>0</v>
      </c>
      <c r="K119" s="16">
        <v>0</v>
      </c>
      <c r="L119" s="16">
        <v>0</v>
      </c>
      <c r="M119" s="16">
        <v>0</v>
      </c>
    </row>
    <row r="120" spans="1:13" hidden="1" x14ac:dyDescent="0.2">
      <c r="A120" s="18" t="s">
        <v>28</v>
      </c>
      <c r="B120" s="16">
        <v>0</v>
      </c>
      <c r="C120" s="16">
        <v>0</v>
      </c>
      <c r="D120" s="16">
        <v>0</v>
      </c>
      <c r="E120" s="16">
        <v>0</v>
      </c>
      <c r="F120" s="16">
        <v>0</v>
      </c>
      <c r="G120" s="16">
        <v>0</v>
      </c>
      <c r="H120" s="16">
        <v>0</v>
      </c>
      <c r="I120" s="16">
        <v>0</v>
      </c>
      <c r="J120" s="16">
        <v>0</v>
      </c>
      <c r="K120" s="16">
        <v>0</v>
      </c>
      <c r="L120" s="16">
        <v>0</v>
      </c>
      <c r="M120" s="16">
        <v>0</v>
      </c>
    </row>
    <row r="121" spans="1:13" hidden="1" x14ac:dyDescent="0.2">
      <c r="A121" s="18" t="s">
        <v>29</v>
      </c>
      <c r="B121" s="16">
        <v>0</v>
      </c>
      <c r="C121" s="16">
        <v>0</v>
      </c>
      <c r="D121" s="16">
        <v>0</v>
      </c>
      <c r="E121" s="16">
        <v>0</v>
      </c>
      <c r="F121" s="16">
        <v>0</v>
      </c>
      <c r="G121" s="16">
        <v>0</v>
      </c>
      <c r="H121" s="16">
        <v>0</v>
      </c>
      <c r="I121" s="16">
        <v>0</v>
      </c>
      <c r="J121" s="16">
        <v>0</v>
      </c>
      <c r="K121" s="16">
        <v>0</v>
      </c>
      <c r="L121" s="16">
        <v>0</v>
      </c>
      <c r="M121" s="16">
        <v>0</v>
      </c>
    </row>
    <row r="122" spans="1:13" hidden="1" x14ac:dyDescent="0.2">
      <c r="A122" s="18" t="s">
        <v>30</v>
      </c>
      <c r="B122" s="16">
        <v>0</v>
      </c>
      <c r="C122" s="16">
        <v>0</v>
      </c>
      <c r="D122" s="16">
        <v>0</v>
      </c>
      <c r="E122" s="16">
        <v>0</v>
      </c>
      <c r="F122" s="16">
        <v>0</v>
      </c>
      <c r="G122" s="16">
        <v>0</v>
      </c>
      <c r="H122" s="16">
        <v>0</v>
      </c>
      <c r="I122" s="16">
        <v>0</v>
      </c>
      <c r="J122" s="16">
        <v>0</v>
      </c>
      <c r="K122" s="16">
        <v>0</v>
      </c>
      <c r="L122" s="16">
        <v>0</v>
      </c>
      <c r="M122" s="16">
        <v>0</v>
      </c>
    </row>
    <row r="123" spans="1:13" hidden="1" x14ac:dyDescent="0.2">
      <c r="A123" s="18" t="s">
        <v>31</v>
      </c>
      <c r="B123" s="16">
        <v>0</v>
      </c>
      <c r="C123" s="16">
        <v>0</v>
      </c>
      <c r="D123" s="16">
        <v>0</v>
      </c>
      <c r="E123" s="16">
        <v>0</v>
      </c>
      <c r="F123" s="16">
        <v>0</v>
      </c>
      <c r="G123" s="16">
        <v>0</v>
      </c>
      <c r="H123" s="16">
        <v>0</v>
      </c>
      <c r="I123" s="16">
        <v>0</v>
      </c>
      <c r="J123" s="16">
        <v>0</v>
      </c>
      <c r="K123" s="16">
        <v>0</v>
      </c>
      <c r="L123" s="16">
        <v>0</v>
      </c>
      <c r="M123" s="16">
        <v>0</v>
      </c>
    </row>
    <row r="124" spans="1:13" hidden="1" x14ac:dyDescent="0.2">
      <c r="A124" s="18" t="s">
        <v>32</v>
      </c>
      <c r="B124" s="16">
        <v>0</v>
      </c>
      <c r="C124" s="16">
        <v>0</v>
      </c>
      <c r="D124" s="16">
        <v>0</v>
      </c>
      <c r="E124" s="16">
        <v>0</v>
      </c>
      <c r="F124" s="16">
        <v>0</v>
      </c>
      <c r="G124" s="16">
        <v>0</v>
      </c>
      <c r="H124" s="16">
        <v>0</v>
      </c>
      <c r="I124" s="16">
        <v>0</v>
      </c>
      <c r="J124" s="16">
        <v>0</v>
      </c>
      <c r="K124" s="16">
        <v>0</v>
      </c>
      <c r="L124" s="16">
        <v>0</v>
      </c>
      <c r="M124" s="16">
        <v>0</v>
      </c>
    </row>
    <row r="125" spans="1:13" hidden="1" x14ac:dyDescent="0.2">
      <c r="A125" s="18" t="s">
        <v>33</v>
      </c>
      <c r="B125" s="16">
        <v>0</v>
      </c>
      <c r="C125" s="16">
        <v>0</v>
      </c>
      <c r="D125" s="16">
        <v>0</v>
      </c>
      <c r="E125" s="16">
        <v>0</v>
      </c>
      <c r="F125" s="16">
        <v>0</v>
      </c>
      <c r="G125" s="16">
        <v>0</v>
      </c>
      <c r="H125" s="16">
        <v>0</v>
      </c>
      <c r="I125" s="16">
        <v>0</v>
      </c>
      <c r="J125" s="16">
        <v>0</v>
      </c>
      <c r="K125" s="16">
        <v>0</v>
      </c>
      <c r="L125" s="16">
        <v>0</v>
      </c>
      <c r="M125" s="16">
        <v>0</v>
      </c>
    </row>
    <row r="126" spans="1:13" hidden="1" x14ac:dyDescent="0.2">
      <c r="A126" s="18" t="s">
        <v>34</v>
      </c>
      <c r="B126" s="16">
        <v>0</v>
      </c>
      <c r="C126" s="16">
        <v>0</v>
      </c>
      <c r="D126" s="16">
        <v>0</v>
      </c>
      <c r="E126" s="16">
        <v>0</v>
      </c>
      <c r="F126" s="16">
        <v>0</v>
      </c>
      <c r="G126" s="16">
        <v>0</v>
      </c>
      <c r="H126" s="16">
        <v>0</v>
      </c>
      <c r="I126" s="16">
        <v>0</v>
      </c>
      <c r="J126" s="16">
        <v>0</v>
      </c>
      <c r="K126" s="16">
        <v>0</v>
      </c>
      <c r="L126" s="16">
        <v>0</v>
      </c>
      <c r="M126" s="16">
        <v>0</v>
      </c>
    </row>
    <row r="127" spans="1:13" hidden="1" x14ac:dyDescent="0.2">
      <c r="A127" s="18" t="s">
        <v>60</v>
      </c>
      <c r="B127" s="16">
        <v>0</v>
      </c>
      <c r="C127" s="16">
        <v>0</v>
      </c>
      <c r="D127" s="16">
        <v>0</v>
      </c>
      <c r="E127" s="16">
        <v>0</v>
      </c>
      <c r="F127" s="16">
        <v>0</v>
      </c>
      <c r="G127" s="16">
        <v>0</v>
      </c>
      <c r="H127" s="16">
        <v>0</v>
      </c>
      <c r="I127" s="16">
        <v>0</v>
      </c>
      <c r="J127" s="16">
        <v>0</v>
      </c>
      <c r="K127" s="16">
        <v>0</v>
      </c>
      <c r="L127" s="16">
        <v>0</v>
      </c>
      <c r="M127" s="16">
        <v>0</v>
      </c>
    </row>
    <row r="128" spans="1:13" hidden="1" x14ac:dyDescent="0.2">
      <c r="A128" s="18" t="s">
        <v>61</v>
      </c>
      <c r="B128" s="16">
        <v>0</v>
      </c>
      <c r="C128" s="16">
        <v>0</v>
      </c>
      <c r="D128" s="16">
        <v>0</v>
      </c>
      <c r="E128" s="16">
        <v>0</v>
      </c>
      <c r="F128" s="16">
        <v>0</v>
      </c>
      <c r="G128" s="16">
        <v>0</v>
      </c>
      <c r="H128" s="16">
        <v>0</v>
      </c>
      <c r="I128" s="16">
        <v>0</v>
      </c>
      <c r="J128" s="16">
        <v>0</v>
      </c>
      <c r="K128" s="16">
        <v>0</v>
      </c>
      <c r="L128" s="16">
        <v>0</v>
      </c>
      <c r="M128" s="16">
        <v>0</v>
      </c>
    </row>
    <row r="129" spans="1:13" hidden="1" x14ac:dyDescent="0.2">
      <c r="A129" s="18" t="s">
        <v>62</v>
      </c>
      <c r="B129" s="16">
        <v>0</v>
      </c>
      <c r="C129" s="16">
        <v>0</v>
      </c>
      <c r="D129" s="16">
        <v>0</v>
      </c>
      <c r="E129" s="16">
        <v>0</v>
      </c>
      <c r="F129" s="16">
        <v>0</v>
      </c>
      <c r="G129" s="16">
        <v>0</v>
      </c>
      <c r="H129" s="16">
        <v>0</v>
      </c>
      <c r="I129" s="16">
        <v>0</v>
      </c>
      <c r="J129" s="16">
        <v>0</v>
      </c>
      <c r="K129" s="16">
        <v>0</v>
      </c>
      <c r="L129" s="16">
        <v>0</v>
      </c>
      <c r="M129" s="16">
        <v>0</v>
      </c>
    </row>
    <row r="130" spans="1:13" hidden="1" x14ac:dyDescent="0.2">
      <c r="A130" s="18" t="s">
        <v>66</v>
      </c>
      <c r="B130" s="16">
        <v>0</v>
      </c>
      <c r="C130" s="16">
        <v>0</v>
      </c>
      <c r="D130" s="16">
        <v>0</v>
      </c>
      <c r="E130" s="16">
        <v>0</v>
      </c>
      <c r="F130" s="16">
        <v>0</v>
      </c>
      <c r="G130" s="16">
        <v>0</v>
      </c>
      <c r="H130" s="16">
        <v>0</v>
      </c>
      <c r="I130" s="16">
        <v>0</v>
      </c>
      <c r="J130" s="16">
        <v>0</v>
      </c>
      <c r="K130" s="16">
        <v>0</v>
      </c>
      <c r="L130" s="16">
        <v>0</v>
      </c>
      <c r="M130" s="16">
        <v>0</v>
      </c>
    </row>
    <row r="131" spans="1:13" hidden="1" x14ac:dyDescent="0.2">
      <c r="A131" s="18" t="s">
        <v>38</v>
      </c>
      <c r="B131" s="16">
        <v>0</v>
      </c>
      <c r="C131" s="16">
        <v>0</v>
      </c>
      <c r="D131" s="16">
        <v>0</v>
      </c>
      <c r="E131" s="16">
        <v>0</v>
      </c>
      <c r="F131" s="16">
        <v>0</v>
      </c>
      <c r="G131" s="16">
        <v>0</v>
      </c>
      <c r="H131" s="16">
        <v>0</v>
      </c>
      <c r="I131" s="16">
        <v>0</v>
      </c>
      <c r="J131" s="16">
        <v>0</v>
      </c>
      <c r="K131" s="16">
        <v>0</v>
      </c>
      <c r="L131" s="16">
        <v>0</v>
      </c>
      <c r="M131" s="16">
        <v>0</v>
      </c>
    </row>
    <row r="132" spans="1:13" hidden="1" x14ac:dyDescent="0.2">
      <c r="A132" s="18" t="s">
        <v>41</v>
      </c>
      <c r="B132" s="16">
        <v>0</v>
      </c>
      <c r="C132" s="16">
        <v>0</v>
      </c>
      <c r="D132" s="16">
        <v>0</v>
      </c>
      <c r="E132" s="16">
        <v>0</v>
      </c>
      <c r="F132" s="16">
        <v>0</v>
      </c>
      <c r="G132" s="16">
        <v>0</v>
      </c>
      <c r="H132" s="16">
        <v>0</v>
      </c>
      <c r="I132" s="16">
        <v>0</v>
      </c>
      <c r="J132" s="16">
        <v>0</v>
      </c>
      <c r="K132" s="16">
        <v>0</v>
      </c>
      <c r="L132" s="16">
        <v>0</v>
      </c>
      <c r="M132" s="16">
        <v>0</v>
      </c>
    </row>
    <row r="133" spans="1:13" hidden="1" x14ac:dyDescent="0.2">
      <c r="A133" s="18" t="s">
        <v>42</v>
      </c>
      <c r="B133" s="16">
        <v>0</v>
      </c>
      <c r="C133" s="16">
        <v>0</v>
      </c>
      <c r="D133" s="16">
        <v>0</v>
      </c>
      <c r="E133" s="16">
        <v>0</v>
      </c>
      <c r="F133" s="16">
        <v>0</v>
      </c>
      <c r="G133" s="16">
        <v>0</v>
      </c>
      <c r="H133" s="16">
        <v>0</v>
      </c>
      <c r="I133" s="16">
        <v>0</v>
      </c>
      <c r="J133" s="16">
        <v>0</v>
      </c>
      <c r="K133" s="16">
        <v>0</v>
      </c>
      <c r="L133" s="16">
        <v>0</v>
      </c>
      <c r="M133" s="16">
        <v>0</v>
      </c>
    </row>
    <row r="134" spans="1:13" hidden="1" x14ac:dyDescent="0.2">
      <c r="A134" s="18" t="s">
        <v>43</v>
      </c>
      <c r="B134" s="16">
        <v>0</v>
      </c>
      <c r="C134" s="16">
        <v>0</v>
      </c>
      <c r="D134" s="16">
        <v>0</v>
      </c>
      <c r="E134" s="16">
        <v>0</v>
      </c>
      <c r="F134" s="16">
        <v>0</v>
      </c>
      <c r="G134" s="16">
        <v>0</v>
      </c>
      <c r="H134" s="16">
        <v>0</v>
      </c>
      <c r="I134" s="16">
        <v>0</v>
      </c>
      <c r="J134" s="16">
        <v>0</v>
      </c>
      <c r="K134" s="16">
        <v>0</v>
      </c>
      <c r="L134" s="16">
        <v>0</v>
      </c>
      <c r="M134" s="16">
        <v>0</v>
      </c>
    </row>
    <row r="135" spans="1:13" hidden="1" x14ac:dyDescent="0.2">
      <c r="A135" s="18" t="s">
        <v>44</v>
      </c>
      <c r="B135" s="16">
        <v>0</v>
      </c>
      <c r="C135" s="16">
        <v>0</v>
      </c>
      <c r="D135" s="16">
        <v>0</v>
      </c>
      <c r="E135" s="16">
        <v>0</v>
      </c>
      <c r="F135" s="16">
        <v>0</v>
      </c>
      <c r="G135" s="16">
        <v>0</v>
      </c>
      <c r="H135" s="16">
        <v>0</v>
      </c>
      <c r="I135" s="16">
        <v>0</v>
      </c>
      <c r="J135" s="16">
        <v>0</v>
      </c>
      <c r="K135" s="16">
        <v>0</v>
      </c>
      <c r="L135" s="16">
        <v>0</v>
      </c>
      <c r="M135" s="16">
        <v>0</v>
      </c>
    </row>
    <row r="136" spans="1:13" hidden="1" x14ac:dyDescent="0.2">
      <c r="A136" s="18" t="s">
        <v>45</v>
      </c>
      <c r="B136" s="16">
        <v>0</v>
      </c>
      <c r="C136" s="16">
        <v>0</v>
      </c>
      <c r="D136" s="16">
        <v>0</v>
      </c>
      <c r="E136" s="16">
        <v>0</v>
      </c>
      <c r="F136" s="16">
        <v>0</v>
      </c>
      <c r="G136" s="16">
        <v>0</v>
      </c>
      <c r="H136" s="16">
        <v>0</v>
      </c>
      <c r="I136" s="16">
        <v>0</v>
      </c>
      <c r="J136" s="16">
        <v>0</v>
      </c>
      <c r="K136" s="16">
        <v>0</v>
      </c>
      <c r="L136" s="16">
        <v>0</v>
      </c>
      <c r="M136" s="16">
        <v>0</v>
      </c>
    </row>
    <row r="137" spans="1:13" hidden="1" x14ac:dyDescent="0.2">
      <c r="A137" s="18" t="s">
        <v>46</v>
      </c>
      <c r="B137" s="16">
        <v>0</v>
      </c>
      <c r="C137" s="16">
        <v>0</v>
      </c>
      <c r="D137" s="16">
        <v>0</v>
      </c>
      <c r="E137" s="16">
        <v>0</v>
      </c>
      <c r="F137" s="16">
        <v>0</v>
      </c>
      <c r="G137" s="16">
        <v>0</v>
      </c>
      <c r="H137" s="16">
        <v>0</v>
      </c>
      <c r="I137" s="16">
        <v>0</v>
      </c>
      <c r="J137" s="16">
        <v>0</v>
      </c>
      <c r="K137" s="16">
        <v>0</v>
      </c>
      <c r="L137" s="16">
        <v>0</v>
      </c>
      <c r="M137" s="16">
        <v>0</v>
      </c>
    </row>
    <row r="138" spans="1:13" x14ac:dyDescent="0.2">
      <c r="A138" s="18" t="s">
        <v>47</v>
      </c>
      <c r="B138" s="16">
        <v>197.69967275196598</v>
      </c>
      <c r="C138" s="16">
        <v>198.83998041093099</v>
      </c>
      <c r="D138" s="16">
        <v>200.23364000000001</v>
      </c>
      <c r="E138" s="16">
        <v>201.48940999999999</v>
      </c>
      <c r="F138" s="16">
        <v>202.76678999999999</v>
      </c>
      <c r="G138" s="16">
        <v>204.16500000000002</v>
      </c>
      <c r="H138" s="16">
        <v>205.51151000000002</v>
      </c>
      <c r="I138" s="16">
        <v>207.01444000000001</v>
      </c>
      <c r="J138" s="16">
        <v>208.35610999999997</v>
      </c>
      <c r="K138" s="16">
        <v>209.70559</v>
      </c>
      <c r="L138" s="16">
        <v>211.02793</v>
      </c>
      <c r="M138" s="16">
        <v>212.46339</v>
      </c>
    </row>
    <row r="139" spans="1:13" hidden="1" x14ac:dyDescent="0.2">
      <c r="A139" s="18" t="s">
        <v>48</v>
      </c>
      <c r="B139" s="16">
        <v>0</v>
      </c>
      <c r="C139" s="16">
        <v>0</v>
      </c>
      <c r="D139" s="16">
        <v>0</v>
      </c>
      <c r="E139" s="16">
        <v>0</v>
      </c>
      <c r="F139" s="16">
        <v>0</v>
      </c>
      <c r="G139" s="16">
        <v>0</v>
      </c>
      <c r="H139" s="16">
        <v>0</v>
      </c>
      <c r="I139" s="16">
        <v>0</v>
      </c>
      <c r="J139" s="16">
        <v>0</v>
      </c>
      <c r="K139" s="16">
        <v>0</v>
      </c>
      <c r="L139" s="16">
        <v>0</v>
      </c>
      <c r="M139" s="16">
        <v>0</v>
      </c>
    </row>
    <row r="140" spans="1:13" hidden="1" x14ac:dyDescent="0.2">
      <c r="A140" s="18" t="s">
        <v>49</v>
      </c>
      <c r="B140" s="16">
        <v>0</v>
      </c>
      <c r="C140" s="16">
        <v>0</v>
      </c>
      <c r="D140" s="16">
        <v>0</v>
      </c>
      <c r="E140" s="16">
        <v>0</v>
      </c>
      <c r="F140" s="16">
        <v>0</v>
      </c>
      <c r="G140" s="16">
        <v>0</v>
      </c>
      <c r="H140" s="16">
        <v>0</v>
      </c>
      <c r="I140" s="16">
        <v>0</v>
      </c>
      <c r="J140" s="16">
        <v>0</v>
      </c>
      <c r="K140" s="16">
        <v>0</v>
      </c>
      <c r="L140" s="16">
        <v>0</v>
      </c>
      <c r="M140" s="16">
        <v>0</v>
      </c>
    </row>
    <row r="141" spans="1:13" hidden="1" x14ac:dyDescent="0.2">
      <c r="A141" s="18" t="s">
        <v>50</v>
      </c>
      <c r="B141" s="16">
        <v>0</v>
      </c>
      <c r="C141" s="16">
        <v>0</v>
      </c>
      <c r="D141" s="16">
        <v>0</v>
      </c>
      <c r="E141" s="16">
        <v>0</v>
      </c>
      <c r="F141" s="16">
        <v>0</v>
      </c>
      <c r="G141" s="16">
        <v>0</v>
      </c>
      <c r="H141" s="16">
        <v>0</v>
      </c>
      <c r="I141" s="16">
        <v>0</v>
      </c>
      <c r="J141" s="16">
        <v>0</v>
      </c>
      <c r="K141" s="16">
        <v>0</v>
      </c>
      <c r="L141" s="16">
        <v>0</v>
      </c>
      <c r="M141" s="16">
        <v>0</v>
      </c>
    </row>
    <row r="142" spans="1:13" hidden="1" x14ac:dyDescent="0.2">
      <c r="A142" s="18" t="s">
        <v>51</v>
      </c>
      <c r="B142" s="16">
        <v>0</v>
      </c>
      <c r="C142" s="16">
        <v>0</v>
      </c>
      <c r="D142" s="16">
        <v>0</v>
      </c>
      <c r="E142" s="16">
        <v>0</v>
      </c>
      <c r="F142" s="16">
        <v>0</v>
      </c>
      <c r="G142" s="16">
        <v>0</v>
      </c>
      <c r="H142" s="16">
        <v>0</v>
      </c>
      <c r="I142" s="16">
        <v>0</v>
      </c>
      <c r="J142" s="16">
        <v>0</v>
      </c>
      <c r="K142" s="16">
        <v>0</v>
      </c>
      <c r="L142" s="16">
        <v>0</v>
      </c>
      <c r="M142" s="16">
        <v>0</v>
      </c>
    </row>
    <row r="143" spans="1:13" x14ac:dyDescent="0.2">
      <c r="A143" s="12"/>
    </row>
    <row r="144" spans="1:13" x14ac:dyDescent="0.2">
      <c r="A144" s="18" t="s">
        <v>52</v>
      </c>
      <c r="B144" s="16">
        <f t="shared" ref="B144:G144" si="27">SUM(B146:B154)</f>
        <v>1266310368.452302</v>
      </c>
      <c r="C144" s="16">
        <f t="shared" si="27"/>
        <v>1274536512.239877</v>
      </c>
      <c r="D144" s="16">
        <f t="shared" si="27"/>
        <v>1288894472.1161599</v>
      </c>
      <c r="E144" s="16">
        <f t="shared" si="27"/>
        <v>1297362319.8111398</v>
      </c>
      <c r="F144" s="16">
        <f t="shared" si="27"/>
        <v>1303949161.8031998</v>
      </c>
      <c r="G144" s="16">
        <f t="shared" si="27"/>
        <v>1319041394.9419</v>
      </c>
      <c r="H144" s="16">
        <f t="shared" ref="H144:M144" si="28">SUM(H146:H154)</f>
        <v>1318890000.2971301</v>
      </c>
      <c r="I144" s="16">
        <f t="shared" si="28"/>
        <v>1298368495.25648</v>
      </c>
      <c r="J144" s="16">
        <f t="shared" si="28"/>
        <v>1336662245.27684</v>
      </c>
      <c r="K144" s="16">
        <f t="shared" si="28"/>
        <v>1345668177.2586899</v>
      </c>
      <c r="L144" s="16">
        <f t="shared" si="28"/>
        <v>1351110641.3513598</v>
      </c>
      <c r="M144" s="16">
        <f t="shared" si="28"/>
        <v>1525928050.6867599</v>
      </c>
    </row>
    <row r="145" spans="1:13" x14ac:dyDescent="0.2">
      <c r="A145" s="12"/>
    </row>
    <row r="146" spans="1:13" hidden="1" x14ac:dyDescent="0.2">
      <c r="A146" s="18" t="s">
        <v>53</v>
      </c>
      <c r="B146" s="16">
        <v>0</v>
      </c>
      <c r="C146" s="16">
        <v>0</v>
      </c>
      <c r="D146" s="16">
        <v>0</v>
      </c>
      <c r="E146" s="16">
        <v>0</v>
      </c>
      <c r="F146" s="16">
        <v>0</v>
      </c>
      <c r="G146" s="16">
        <v>0</v>
      </c>
      <c r="H146" s="16">
        <v>0</v>
      </c>
      <c r="I146" s="16">
        <v>0</v>
      </c>
      <c r="J146" s="16">
        <v>0</v>
      </c>
      <c r="K146" s="16">
        <v>0</v>
      </c>
      <c r="L146" s="16">
        <v>0</v>
      </c>
      <c r="M146" s="16">
        <v>0</v>
      </c>
    </row>
    <row r="147" spans="1:13" x14ac:dyDescent="0.2">
      <c r="A147" s="18" t="s">
        <v>1</v>
      </c>
      <c r="B147" s="16">
        <v>236303785.96603602</v>
      </c>
      <c r="C147" s="16">
        <v>238547387.01650798</v>
      </c>
      <c r="D147" s="16">
        <v>241318515.06377</v>
      </c>
      <c r="E147" s="16">
        <v>256341245.09562999</v>
      </c>
      <c r="F147" s="16">
        <v>259047267.88494</v>
      </c>
      <c r="G147" s="16">
        <v>262056897.94364002</v>
      </c>
      <c r="H147" s="16">
        <v>265101496.31257001</v>
      </c>
      <c r="I147" s="16">
        <v>268181464.79698998</v>
      </c>
      <c r="J147" s="16">
        <v>282915626.73044002</v>
      </c>
      <c r="K147" s="16">
        <v>302682449.28335005</v>
      </c>
      <c r="L147" s="16">
        <v>305826226.74212998</v>
      </c>
      <c r="M147" s="16">
        <v>384829151.23714</v>
      </c>
    </row>
    <row r="148" spans="1:13" x14ac:dyDescent="0.2">
      <c r="A148" s="18" t="s">
        <v>0</v>
      </c>
      <c r="B148" s="16">
        <v>385386723.63335305</v>
      </c>
      <c r="C148" s="16">
        <v>388610765.98005903</v>
      </c>
      <c r="D148" s="16">
        <v>392588944.05845994</v>
      </c>
      <c r="E148" s="16">
        <v>370499029.14454997</v>
      </c>
      <c r="F148" s="16">
        <v>373963798.62743992</v>
      </c>
      <c r="G148" s="16">
        <v>377813606.54155004</v>
      </c>
      <c r="H148" s="16">
        <v>354933098.14576</v>
      </c>
      <c r="I148" s="16">
        <v>361713806.82707</v>
      </c>
      <c r="J148" s="16">
        <v>374216570.22631001</v>
      </c>
      <c r="K148" s="16">
        <v>332944324.48995996</v>
      </c>
      <c r="L148" s="16">
        <v>336195781.69128001</v>
      </c>
      <c r="M148" s="16">
        <v>398640198.86574006</v>
      </c>
    </row>
    <row r="149" spans="1:13" x14ac:dyDescent="0.2">
      <c r="A149" s="18" t="s">
        <v>39</v>
      </c>
      <c r="B149" s="16">
        <v>442647464.37706596</v>
      </c>
      <c r="C149" s="16">
        <v>443485606.53994298</v>
      </c>
      <c r="D149" s="16">
        <v>449110313.52446997</v>
      </c>
      <c r="E149" s="16">
        <v>462663297.65055001</v>
      </c>
      <c r="F149" s="16">
        <v>461089532.29246002</v>
      </c>
      <c r="G149" s="16">
        <v>467300894.59873003</v>
      </c>
      <c r="H149" s="16">
        <v>486339104.57555997</v>
      </c>
      <c r="I149" s="16">
        <v>450864560.09126002</v>
      </c>
      <c r="J149" s="16">
        <v>454223336.73519999</v>
      </c>
      <c r="K149" s="16">
        <v>472136044.80906999</v>
      </c>
      <c r="L149" s="16">
        <v>468927093.99624002</v>
      </c>
      <c r="M149" s="16">
        <v>471972794.06110996</v>
      </c>
    </row>
    <row r="150" spans="1:13" hidden="1" x14ac:dyDescent="0.2">
      <c r="A150" s="18" t="s">
        <v>54</v>
      </c>
      <c r="B150" s="16">
        <v>0</v>
      </c>
      <c r="C150" s="16">
        <v>0</v>
      </c>
      <c r="D150" s="16">
        <v>0</v>
      </c>
      <c r="E150" s="16">
        <v>0</v>
      </c>
      <c r="F150" s="16">
        <v>0</v>
      </c>
      <c r="G150" s="16">
        <v>0</v>
      </c>
      <c r="H150" s="16">
        <v>0</v>
      </c>
      <c r="I150" s="16">
        <v>0</v>
      </c>
      <c r="J150" s="16">
        <v>0</v>
      </c>
      <c r="K150" s="16">
        <v>0</v>
      </c>
      <c r="L150" s="16">
        <v>0</v>
      </c>
      <c r="M150" s="16">
        <v>0</v>
      </c>
    </row>
    <row r="151" spans="1:13" hidden="1" x14ac:dyDescent="0.2">
      <c r="A151" s="18" t="s">
        <v>55</v>
      </c>
      <c r="B151" s="16">
        <v>0</v>
      </c>
      <c r="C151" s="16">
        <v>0</v>
      </c>
      <c r="D151" s="16">
        <v>0</v>
      </c>
      <c r="E151" s="16">
        <v>0</v>
      </c>
      <c r="F151" s="16">
        <v>0</v>
      </c>
      <c r="G151" s="16">
        <v>0</v>
      </c>
      <c r="H151" s="16">
        <v>0</v>
      </c>
      <c r="I151" s="16">
        <v>0</v>
      </c>
      <c r="J151" s="16">
        <v>0</v>
      </c>
      <c r="K151" s="16">
        <v>0</v>
      </c>
      <c r="L151" s="16">
        <v>0</v>
      </c>
      <c r="M151" s="16">
        <v>0</v>
      </c>
    </row>
    <row r="152" spans="1:13" hidden="1" x14ac:dyDescent="0.2">
      <c r="A152" s="18" t="s">
        <v>56</v>
      </c>
      <c r="B152" s="16">
        <v>0</v>
      </c>
      <c r="C152" s="16">
        <v>0</v>
      </c>
      <c r="D152" s="16">
        <v>0</v>
      </c>
      <c r="E152" s="16">
        <v>0</v>
      </c>
      <c r="F152" s="16">
        <v>0</v>
      </c>
      <c r="G152" s="16">
        <v>0</v>
      </c>
      <c r="H152" s="16">
        <v>0</v>
      </c>
      <c r="I152" s="16">
        <v>0</v>
      </c>
      <c r="J152" s="16">
        <v>0</v>
      </c>
      <c r="K152" s="16">
        <v>0</v>
      </c>
      <c r="L152" s="16">
        <v>0</v>
      </c>
      <c r="M152" s="16">
        <v>0</v>
      </c>
    </row>
    <row r="153" spans="1:13" x14ac:dyDescent="0.2">
      <c r="A153" s="18" t="s">
        <v>40</v>
      </c>
      <c r="B153" s="16">
        <v>201972394.47584698</v>
      </c>
      <c r="C153" s="16">
        <v>203892752.70336699</v>
      </c>
      <c r="D153" s="16">
        <v>205876699.46945998</v>
      </c>
      <c r="E153" s="16">
        <v>207858747.92041001</v>
      </c>
      <c r="F153" s="16">
        <v>209848562.99835998</v>
      </c>
      <c r="G153" s="16">
        <v>211869995.85798001</v>
      </c>
      <c r="H153" s="16">
        <v>212516301.26324001</v>
      </c>
      <c r="I153" s="16">
        <v>217608663.54116002</v>
      </c>
      <c r="J153" s="16">
        <v>225306711.58488998</v>
      </c>
      <c r="K153" s="16">
        <v>237905358.67631</v>
      </c>
      <c r="L153" s="16">
        <v>240161538.92171001</v>
      </c>
      <c r="M153" s="16">
        <v>270485906.52276999</v>
      </c>
    </row>
    <row r="154" spans="1:13" hidden="1" x14ac:dyDescent="0.2">
      <c r="A154" s="18" t="s">
        <v>57</v>
      </c>
      <c r="B154" s="16">
        <v>0</v>
      </c>
      <c r="C154" s="16">
        <v>0</v>
      </c>
      <c r="D154" s="16">
        <v>0</v>
      </c>
      <c r="E154" s="16">
        <v>0</v>
      </c>
      <c r="F154" s="16">
        <v>0</v>
      </c>
      <c r="G154" s="16">
        <v>0</v>
      </c>
      <c r="H154" s="16">
        <v>0</v>
      </c>
      <c r="I154" s="16">
        <v>0</v>
      </c>
      <c r="J154" s="16">
        <v>0</v>
      </c>
      <c r="K154" s="16">
        <v>0</v>
      </c>
      <c r="L154" s="16">
        <v>0</v>
      </c>
      <c r="M154" s="16">
        <v>0</v>
      </c>
    </row>
    <row r="155" spans="1:13" ht="12" thickBot="1" x14ac:dyDescent="0.25">
      <c r="A155" s="12"/>
    </row>
    <row r="156" spans="1:13" ht="12.75" thickTop="1" thickBot="1" x14ac:dyDescent="0.25">
      <c r="A156" s="94" t="s">
        <v>58</v>
      </c>
      <c r="B156" s="105">
        <f t="shared" ref="B156:G156" si="29">B144+B114</f>
        <v>1266310566.1519747</v>
      </c>
      <c r="C156" s="105">
        <f t="shared" si="29"/>
        <v>1274536711.0798573</v>
      </c>
      <c r="D156" s="105">
        <f t="shared" si="29"/>
        <v>1288894672.3497999</v>
      </c>
      <c r="E156" s="105">
        <f t="shared" si="29"/>
        <v>1297362521.3005497</v>
      </c>
      <c r="F156" s="105">
        <f t="shared" si="29"/>
        <v>1303949364.5699897</v>
      </c>
      <c r="G156" s="105">
        <f t="shared" si="29"/>
        <v>1319041599.1069</v>
      </c>
      <c r="H156" s="105">
        <f t="shared" ref="H156:M156" si="30">H144+H114</f>
        <v>1318890205.80864</v>
      </c>
      <c r="I156" s="105">
        <f t="shared" si="30"/>
        <v>1298368702.27092</v>
      </c>
      <c r="J156" s="105">
        <f t="shared" si="30"/>
        <v>1336662453.6329501</v>
      </c>
      <c r="K156" s="105">
        <f t="shared" si="30"/>
        <v>1345668386.9642799</v>
      </c>
      <c r="L156" s="105">
        <f t="shared" si="30"/>
        <v>1351110852.3792899</v>
      </c>
      <c r="M156" s="105">
        <f t="shared" si="30"/>
        <v>1525928263.1501501</v>
      </c>
    </row>
    <row r="157" spans="1:13" ht="12" thickBot="1" x14ac:dyDescent="0.25">
      <c r="A157" s="98" t="s">
        <v>64</v>
      </c>
      <c r="B157" s="107">
        <f t="shared" ref="B157:G157" si="31">B57</f>
        <v>0.32560021971588804</v>
      </c>
      <c r="C157" s="107">
        <f t="shared" si="31"/>
        <v>0.3212035147575128</v>
      </c>
      <c r="D157" s="107">
        <f t="shared" si="31"/>
        <v>0.31772020452224214</v>
      </c>
      <c r="E157" s="107">
        <f t="shared" si="31"/>
        <v>0.32588161651282671</v>
      </c>
      <c r="F157" s="107">
        <f t="shared" si="31"/>
        <v>0.32104686875230182</v>
      </c>
      <c r="G157" s="107">
        <f t="shared" si="31"/>
        <v>0.31654462537505323</v>
      </c>
      <c r="H157" s="107">
        <f t="shared" ref="H157:M157" si="32">H57</f>
        <v>0.31687805055441304</v>
      </c>
      <c r="I157" s="107">
        <f t="shared" si="32"/>
        <v>0.3137126095301036</v>
      </c>
      <c r="J157" s="107">
        <f t="shared" si="32"/>
        <v>0.31332720499948108</v>
      </c>
      <c r="K157" s="107">
        <f t="shared" si="32"/>
        <v>0.31558915500732476</v>
      </c>
      <c r="L157" s="107">
        <f t="shared" si="32"/>
        <v>0.31255240897187347</v>
      </c>
      <c r="M157" s="107">
        <f t="shared" si="32"/>
        <v>0.33742297382537578</v>
      </c>
    </row>
    <row r="158" spans="1:13" ht="35.25" customHeight="1" thickTop="1" x14ac:dyDescent="0.2">
      <c r="A158" s="159" t="s">
        <v>105</v>
      </c>
      <c r="B158" s="159"/>
      <c r="C158" s="159"/>
      <c r="D158" s="159"/>
      <c r="E158" s="159"/>
      <c r="F158" s="159"/>
      <c r="G158" s="159"/>
      <c r="H158" s="159"/>
      <c r="I158" s="159"/>
      <c r="J158" s="159"/>
      <c r="K158" s="159"/>
      <c r="L158" s="159"/>
      <c r="M158" s="159"/>
    </row>
    <row r="159" spans="1:13" ht="12" customHeight="1" x14ac:dyDescent="0.2">
      <c r="A159" s="160" t="s">
        <v>107</v>
      </c>
      <c r="B159" s="160"/>
      <c r="C159" s="160"/>
      <c r="D159" s="160"/>
      <c r="E159" s="160"/>
      <c r="F159" s="128"/>
      <c r="G159" s="128"/>
      <c r="H159" s="128"/>
      <c r="I159" s="128"/>
      <c r="J159" s="128"/>
      <c r="K159" s="128"/>
      <c r="L159" s="128"/>
      <c r="M159" s="128"/>
    </row>
  </sheetData>
  <mergeCells count="2">
    <mergeCell ref="A158:M158"/>
    <mergeCell ref="A159:E159"/>
  </mergeCells>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86"/>
  <sheetViews>
    <sheetView topLeftCell="A73" workbookViewId="0">
      <selection activeCell="A85" sqref="A85:XFD86"/>
    </sheetView>
  </sheetViews>
  <sheetFormatPr defaultRowHeight="11.25" x14ac:dyDescent="0.2"/>
  <cols>
    <col min="1" max="1" width="28" style="17" customWidth="1"/>
    <col min="2" max="13" width="14.7109375" style="16" customWidth="1"/>
    <col min="14" max="67" width="14.7109375" style="17" customWidth="1"/>
    <col min="68" max="16384" width="9.140625" style="17"/>
  </cols>
  <sheetData>
    <row r="1" spans="1:13" ht="26.25" x14ac:dyDescent="0.4">
      <c r="A1" s="31" t="s">
        <v>74</v>
      </c>
      <c r="B1" s="33" t="s">
        <v>72</v>
      </c>
      <c r="C1" s="33"/>
      <c r="D1" s="33"/>
      <c r="E1"/>
      <c r="F1"/>
      <c r="G1"/>
      <c r="H1"/>
      <c r="I1"/>
      <c r="J1"/>
      <c r="K1"/>
      <c r="L1"/>
      <c r="M1"/>
    </row>
    <row r="2" spans="1:13" ht="12.75" x14ac:dyDescent="0.2">
      <c r="A2" s="32"/>
      <c r="B2" s="33"/>
      <c r="C2" s="33"/>
      <c r="D2" s="33"/>
      <c r="E2"/>
      <c r="F2"/>
      <c r="G2"/>
      <c r="H2"/>
      <c r="I2"/>
      <c r="J2"/>
      <c r="K2"/>
      <c r="L2"/>
      <c r="M2"/>
    </row>
    <row r="3" spans="1:13" ht="12.75" x14ac:dyDescent="0.2">
      <c r="A3" s="36" t="s">
        <v>75</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row>
    <row r="10" spans="1:13" ht="13.5" thickBot="1" x14ac:dyDescent="0.25">
      <c r="A10" s="124" t="s">
        <v>2</v>
      </c>
      <c r="B10" s="17"/>
      <c r="C10" s="17"/>
      <c r="D10" s="17"/>
      <c r="E10" s="17"/>
      <c r="F10" s="17"/>
      <c r="G10" s="17"/>
      <c r="H10" s="17"/>
      <c r="I10" s="17"/>
      <c r="J10" s="17"/>
      <c r="K10" s="17"/>
      <c r="L10" s="17"/>
      <c r="M10" s="17"/>
    </row>
    <row r="11" spans="1:13" s="15" customFormat="1" x14ac:dyDescent="0.2">
      <c r="A11" s="43" t="s">
        <v>22</v>
      </c>
      <c r="B11" s="42">
        <v>2017</v>
      </c>
      <c r="C11" s="129">
        <v>2017</v>
      </c>
      <c r="D11" s="129">
        <v>2017</v>
      </c>
      <c r="E11" s="129">
        <v>2017</v>
      </c>
      <c r="F11" s="129">
        <v>2017</v>
      </c>
      <c r="G11" s="129">
        <v>2017</v>
      </c>
      <c r="H11" s="129">
        <v>2017</v>
      </c>
      <c r="I11" s="129">
        <v>2017</v>
      </c>
      <c r="J11" s="129">
        <v>2017</v>
      </c>
      <c r="K11" s="129">
        <v>2017</v>
      </c>
      <c r="L11" s="129">
        <v>2017</v>
      </c>
      <c r="M11" s="129">
        <v>2017</v>
      </c>
    </row>
    <row r="12" spans="1:13" ht="12" thickBot="1" x14ac:dyDescent="0.25">
      <c r="A12" s="116" t="s">
        <v>23</v>
      </c>
      <c r="B12" s="44" t="s">
        <v>8</v>
      </c>
      <c r="C12" s="130" t="s">
        <v>9</v>
      </c>
      <c r="D12" s="130" t="s">
        <v>10</v>
      </c>
      <c r="E12" s="130" t="s">
        <v>11</v>
      </c>
      <c r="F12" s="130" t="s">
        <v>12</v>
      </c>
      <c r="G12" s="130" t="s">
        <v>13</v>
      </c>
      <c r="H12" s="130" t="s">
        <v>14</v>
      </c>
      <c r="I12" s="130" t="s">
        <v>15</v>
      </c>
      <c r="J12" s="130" t="s">
        <v>16</v>
      </c>
      <c r="K12" s="130" t="s">
        <v>17</v>
      </c>
      <c r="L12" s="130" t="s">
        <v>18</v>
      </c>
      <c r="M12" s="130" t="s">
        <v>19</v>
      </c>
    </row>
    <row r="13" spans="1:13" x14ac:dyDescent="0.2">
      <c r="A13" s="38" t="s">
        <v>24</v>
      </c>
      <c r="B13" s="16">
        <v>39350337.009770006</v>
      </c>
      <c r="C13" s="131">
        <v>39202546.609870002</v>
      </c>
      <c r="D13" s="131">
        <v>39262483.729100004</v>
      </c>
      <c r="E13" s="131">
        <v>38758542.873039998</v>
      </c>
      <c r="F13" s="131">
        <v>38551846.68502</v>
      </c>
      <c r="G13" s="131">
        <v>38888498.447399996</v>
      </c>
      <c r="H13" s="131">
        <v>37700096.979470007</v>
      </c>
      <c r="I13" s="131">
        <v>37856477.397230007</v>
      </c>
      <c r="J13" s="131">
        <v>38093227.298330002</v>
      </c>
      <c r="K13" s="131">
        <v>38319200.425499991</v>
      </c>
      <c r="L13" s="131">
        <v>38110962.276939996</v>
      </c>
      <c r="M13" s="131">
        <v>43318166.982040003</v>
      </c>
    </row>
    <row r="14" spans="1:13" x14ac:dyDescent="0.2">
      <c r="A14" s="12"/>
      <c r="C14" s="131"/>
      <c r="D14" s="131"/>
      <c r="E14" s="131"/>
      <c r="F14" s="131"/>
      <c r="G14" s="131"/>
      <c r="H14" s="131"/>
      <c r="I14" s="131"/>
      <c r="J14" s="131"/>
      <c r="K14" s="131"/>
      <c r="L14" s="131"/>
      <c r="M14" s="131"/>
    </row>
    <row r="15" spans="1:13" x14ac:dyDescent="0.2">
      <c r="A15" s="18" t="s">
        <v>26</v>
      </c>
      <c r="B15" s="16">
        <v>963118.41815000004</v>
      </c>
      <c r="C15" s="131">
        <v>958358.01466999995</v>
      </c>
      <c r="D15" s="131">
        <v>952965.58944000001</v>
      </c>
      <c r="E15" s="131">
        <v>944800.25008000003</v>
      </c>
      <c r="F15" s="131">
        <v>928178.17829999991</v>
      </c>
      <c r="G15" s="131">
        <v>916897.25301999995</v>
      </c>
      <c r="H15" s="131">
        <v>903851.84736999997</v>
      </c>
      <c r="I15" s="131">
        <v>902516.17588999995</v>
      </c>
      <c r="J15" s="131">
        <v>900144.25560999999</v>
      </c>
      <c r="K15" s="131">
        <v>900954.56082000001</v>
      </c>
      <c r="L15" s="131">
        <v>900483.66261999996</v>
      </c>
      <c r="M15" s="131">
        <v>903355.05825999996</v>
      </c>
    </row>
    <row r="16" spans="1:13" x14ac:dyDescent="0.2">
      <c r="A16" s="18" t="s">
        <v>27</v>
      </c>
      <c r="B16" s="16">
        <v>25658.727320000002</v>
      </c>
      <c r="C16" s="131">
        <v>25782.342049999999</v>
      </c>
      <c r="D16" s="131">
        <v>25952.04177</v>
      </c>
      <c r="E16" s="131">
        <v>26077.262999999999</v>
      </c>
      <c r="F16" s="131">
        <v>26226.447339999999</v>
      </c>
      <c r="G16" s="131">
        <v>26365.62919</v>
      </c>
      <c r="H16" s="131">
        <v>26513.529910000001</v>
      </c>
      <c r="I16" s="131">
        <v>26657.752649999999</v>
      </c>
      <c r="J16" s="131">
        <v>26785.219809999999</v>
      </c>
      <c r="K16" s="131">
        <v>26918.816010000002</v>
      </c>
      <c r="L16" s="131">
        <v>27046.93043</v>
      </c>
      <c r="M16" s="131">
        <v>27181.830429999998</v>
      </c>
    </row>
    <row r="17" spans="1:13" x14ac:dyDescent="0.2">
      <c r="A17" s="18" t="s">
        <v>108</v>
      </c>
      <c r="B17" s="16">
        <v>23414.555519999998</v>
      </c>
      <c r="C17" s="131">
        <v>44789.075280000005</v>
      </c>
      <c r="D17" s="131">
        <v>44472.680399999997</v>
      </c>
      <c r="E17" s="131">
        <v>44752.529869999998</v>
      </c>
      <c r="F17" s="131">
        <v>44794.244829999996</v>
      </c>
      <c r="G17" s="131">
        <v>46483.246229999997</v>
      </c>
      <c r="H17" s="131">
        <v>39711.213369999998</v>
      </c>
      <c r="I17" s="131">
        <v>39209.791420000001</v>
      </c>
      <c r="J17" s="131">
        <v>38074.174159999995</v>
      </c>
      <c r="K17" s="131">
        <v>37604.171470000001</v>
      </c>
      <c r="L17" s="131">
        <v>34899.665860000001</v>
      </c>
      <c r="M17" s="131">
        <v>34816.021119999998</v>
      </c>
    </row>
    <row r="18" spans="1:13" x14ac:dyDescent="0.2">
      <c r="A18" s="18" t="s">
        <v>28</v>
      </c>
      <c r="B18" s="16">
        <v>1133432.31868</v>
      </c>
      <c r="C18" s="131">
        <v>1121744.69572</v>
      </c>
      <c r="D18" s="131">
        <v>1130937.1349599999</v>
      </c>
      <c r="E18" s="131">
        <v>1157608.88992</v>
      </c>
      <c r="F18" s="131">
        <v>1182039.5399200001</v>
      </c>
      <c r="G18" s="131">
        <v>1192645.6994400001</v>
      </c>
      <c r="H18" s="131">
        <v>1138539.9532399999</v>
      </c>
      <c r="I18" s="131">
        <v>1145087.3674399999</v>
      </c>
      <c r="J18" s="131">
        <v>1146611.8400000001</v>
      </c>
      <c r="K18" s="131">
        <v>1177987.30944</v>
      </c>
      <c r="L18" s="131">
        <v>1163113.9297200001</v>
      </c>
      <c r="M18" s="131">
        <v>1197277.7506800001</v>
      </c>
    </row>
    <row r="19" spans="1:13" x14ac:dyDescent="0.2">
      <c r="A19" s="18" t="s">
        <v>29</v>
      </c>
      <c r="B19" s="16">
        <v>6059750.3956100009</v>
      </c>
      <c r="C19" s="131">
        <v>5833226.9596300004</v>
      </c>
      <c r="D19" s="131">
        <v>5571042.0472800005</v>
      </c>
      <c r="E19" s="131">
        <v>5095148.9090900002</v>
      </c>
      <c r="F19" s="131">
        <v>4553362.4575100001</v>
      </c>
      <c r="G19" s="131">
        <v>4696405.9849899998</v>
      </c>
      <c r="H19" s="131">
        <v>4127203.5856499998</v>
      </c>
      <c r="I19" s="131">
        <v>4020096.96496</v>
      </c>
      <c r="J19" s="131">
        <v>3947159.32228</v>
      </c>
      <c r="K19" s="131">
        <v>3931851.9835399999</v>
      </c>
      <c r="L19" s="131">
        <v>3625736.4629299999</v>
      </c>
      <c r="M19" s="131">
        <v>8055692.0214600004</v>
      </c>
    </row>
    <row r="20" spans="1:13" x14ac:dyDescent="0.2">
      <c r="A20" s="18" t="s">
        <v>30</v>
      </c>
      <c r="B20" s="16">
        <v>17427093.137460001</v>
      </c>
      <c r="C20" s="131">
        <v>17605119.44176</v>
      </c>
      <c r="D20" s="131">
        <v>17733781.721299998</v>
      </c>
      <c r="E20" s="131">
        <v>17686995.958080001</v>
      </c>
      <c r="F20" s="131">
        <v>17643466.28263</v>
      </c>
      <c r="G20" s="131">
        <v>17663393.395089999</v>
      </c>
      <c r="H20" s="131">
        <v>17661312.976980001</v>
      </c>
      <c r="I20" s="131">
        <v>17810106.352090001</v>
      </c>
      <c r="J20" s="131">
        <v>18037084.80125</v>
      </c>
      <c r="K20" s="131">
        <v>18205765.126599997</v>
      </c>
      <c r="L20" s="131">
        <v>18422647.67357</v>
      </c>
      <c r="M20" s="131">
        <v>18707536.863119997</v>
      </c>
    </row>
    <row r="21" spans="1:13" x14ac:dyDescent="0.2">
      <c r="A21" s="18" t="s">
        <v>62</v>
      </c>
      <c r="B21" s="16">
        <v>11534017.772709999</v>
      </c>
      <c r="C21" s="131">
        <v>11465529.41794</v>
      </c>
      <c r="D21" s="131">
        <v>11621692.489559999</v>
      </c>
      <c r="E21" s="131">
        <v>11604486.806709999</v>
      </c>
      <c r="F21" s="131">
        <v>11910460.623670001</v>
      </c>
      <c r="G21" s="131">
        <v>12074956.97047</v>
      </c>
      <c r="H21" s="131">
        <v>11585949.58286</v>
      </c>
      <c r="I21" s="131">
        <v>11709865.442430001</v>
      </c>
      <c r="J21" s="131">
        <v>11780827.161660001</v>
      </c>
      <c r="K21" s="131">
        <v>11810718.638799999</v>
      </c>
      <c r="L21" s="131">
        <v>11717788.48539</v>
      </c>
      <c r="M21" s="131">
        <v>12123856.80154</v>
      </c>
    </row>
    <row r="22" spans="1:13" x14ac:dyDescent="0.2">
      <c r="A22" s="18" t="s">
        <v>42</v>
      </c>
      <c r="B22" s="16">
        <v>1925223.0126200002</v>
      </c>
      <c r="C22" s="131">
        <v>1888014.7629000002</v>
      </c>
      <c r="D22" s="131">
        <v>1920009.04443</v>
      </c>
      <c r="E22" s="131">
        <v>1935779.3274400001</v>
      </c>
      <c r="F22" s="131">
        <v>1998952.2010999999</v>
      </c>
      <c r="G22" s="131">
        <v>2005865.6967200001</v>
      </c>
      <c r="H22" s="131">
        <v>1950071.0994500001</v>
      </c>
      <c r="I22" s="131">
        <v>1934556.5021199998</v>
      </c>
      <c r="J22" s="131">
        <v>1946848.4466199998</v>
      </c>
      <c r="K22" s="131">
        <v>1956393.52621</v>
      </c>
      <c r="L22" s="131">
        <v>1946925.3374999999</v>
      </c>
      <c r="M22" s="131">
        <v>1994803.5453900001</v>
      </c>
    </row>
    <row r="23" spans="1:13" x14ac:dyDescent="0.2">
      <c r="A23" s="18" t="s">
        <v>47</v>
      </c>
      <c r="B23" s="16">
        <v>258628.67170000001</v>
      </c>
      <c r="C23" s="131">
        <v>259981.89992</v>
      </c>
      <c r="D23" s="131">
        <v>261630.97996000003</v>
      </c>
      <c r="E23" s="131">
        <v>262892.93884999998</v>
      </c>
      <c r="F23" s="131">
        <v>264366.70971999998</v>
      </c>
      <c r="G23" s="131">
        <v>265484.57225000003</v>
      </c>
      <c r="H23" s="131">
        <v>266943.19063999999</v>
      </c>
      <c r="I23" s="131">
        <v>268381.04823000001</v>
      </c>
      <c r="J23" s="131">
        <v>269692.07694</v>
      </c>
      <c r="K23" s="131">
        <v>271006.29261</v>
      </c>
      <c r="L23" s="131">
        <v>272320.12891999999</v>
      </c>
      <c r="M23" s="131">
        <v>273647.09004000004</v>
      </c>
    </row>
    <row r="24" spans="1:13" x14ac:dyDescent="0.2">
      <c r="A24" s="12"/>
      <c r="C24" s="131"/>
      <c r="D24" s="131"/>
      <c r="E24" s="131"/>
      <c r="F24" s="131"/>
      <c r="G24" s="131"/>
      <c r="H24" s="131"/>
      <c r="I24" s="131"/>
      <c r="J24" s="131"/>
      <c r="K24" s="131"/>
      <c r="L24" s="131"/>
      <c r="M24" s="131"/>
    </row>
    <row r="25" spans="1:13" x14ac:dyDescent="0.2">
      <c r="A25" s="18" t="s">
        <v>52</v>
      </c>
      <c r="B25" s="16">
        <v>4485976344.7106504</v>
      </c>
      <c r="C25" s="131">
        <v>4595415248.7498999</v>
      </c>
      <c r="D25" s="131">
        <v>4701256050.4560099</v>
      </c>
      <c r="E25" s="131">
        <v>4727793776.0489597</v>
      </c>
      <c r="F25" s="131">
        <v>4707645020.0875607</v>
      </c>
      <c r="G25" s="131">
        <v>4815205986.12008</v>
      </c>
      <c r="H25" s="131">
        <v>4772337927.26684</v>
      </c>
      <c r="I25" s="131">
        <v>4898712669.3192806</v>
      </c>
      <c r="J25" s="131">
        <v>4941981307.2336006</v>
      </c>
      <c r="K25" s="131">
        <v>4930916818.6454201</v>
      </c>
      <c r="L25" s="131">
        <v>5000619550.4279499</v>
      </c>
      <c r="M25" s="131">
        <v>5070232099.2306709</v>
      </c>
    </row>
    <row r="26" spans="1:13" x14ac:dyDescent="0.2">
      <c r="A26" s="12"/>
      <c r="C26" s="131"/>
      <c r="D26" s="131"/>
      <c r="E26" s="131"/>
      <c r="F26" s="131"/>
      <c r="G26" s="131"/>
      <c r="H26" s="131"/>
      <c r="I26" s="131"/>
      <c r="J26" s="131"/>
      <c r="K26" s="131"/>
      <c r="L26" s="131"/>
      <c r="M26" s="131"/>
    </row>
    <row r="27" spans="1:13" x14ac:dyDescent="0.2">
      <c r="A27" s="18" t="s">
        <v>53</v>
      </c>
      <c r="B27" s="16">
        <v>331.47778000000005</v>
      </c>
      <c r="C27" s="131">
        <v>354.33738</v>
      </c>
      <c r="D27" s="131">
        <v>331.96477000000004</v>
      </c>
      <c r="E27" s="131">
        <v>332.16859999999997</v>
      </c>
      <c r="F27" s="131">
        <v>332.29899</v>
      </c>
      <c r="G27" s="131">
        <v>332.55124999999998</v>
      </c>
      <c r="H27" s="131">
        <v>332.74898999999999</v>
      </c>
      <c r="I27" s="131">
        <v>332.83537000000001</v>
      </c>
      <c r="J27" s="131">
        <v>332.85417000000001</v>
      </c>
      <c r="K27" s="131">
        <v>332.85417000000001</v>
      </c>
      <c r="L27" s="131">
        <v>332.85417000000001</v>
      </c>
      <c r="M27" s="131">
        <v>332.85417000000001</v>
      </c>
    </row>
    <row r="28" spans="1:13" x14ac:dyDescent="0.2">
      <c r="A28" s="18" t="s">
        <v>1</v>
      </c>
      <c r="B28" s="16">
        <v>1355577726.0903301</v>
      </c>
      <c r="C28" s="131">
        <v>1396059289.2258401</v>
      </c>
      <c r="D28" s="131">
        <v>1416799239.2413299</v>
      </c>
      <c r="E28" s="131">
        <v>1446790160.88217</v>
      </c>
      <c r="F28" s="131">
        <v>1468879644.7561102</v>
      </c>
      <c r="G28" s="131">
        <v>1517944369.4205</v>
      </c>
      <c r="H28" s="131">
        <v>1550521331.83024</v>
      </c>
      <c r="I28" s="131">
        <v>1595034009.70433</v>
      </c>
      <c r="J28" s="131">
        <v>1577108296.7877998</v>
      </c>
      <c r="K28" s="131">
        <v>1601019193.27068</v>
      </c>
      <c r="L28" s="131">
        <v>1621887144.3558502</v>
      </c>
      <c r="M28" s="131">
        <v>1642880253.4254801</v>
      </c>
    </row>
    <row r="29" spans="1:13" x14ac:dyDescent="0.2">
      <c r="A29" s="18" t="s">
        <v>0</v>
      </c>
      <c r="B29" s="16">
        <v>1071876668.2963799</v>
      </c>
      <c r="C29" s="131">
        <v>1124919100.8464298</v>
      </c>
      <c r="D29" s="131">
        <v>1175564243.0943699</v>
      </c>
      <c r="E29" s="131">
        <v>1142481779.09075</v>
      </c>
      <c r="F29" s="131">
        <v>1174724848.0791302</v>
      </c>
      <c r="G29" s="131">
        <v>1211486301.6330101</v>
      </c>
      <c r="H29" s="131">
        <v>1155706879.3073201</v>
      </c>
      <c r="I29" s="131">
        <v>1232439260.0738299</v>
      </c>
      <c r="J29" s="131">
        <v>1265529576.92716</v>
      </c>
      <c r="K29" s="131">
        <v>1199673673.3122101</v>
      </c>
      <c r="L29" s="131">
        <v>1233410700.5938499</v>
      </c>
      <c r="M29" s="131">
        <v>1261938653.0178499</v>
      </c>
    </row>
    <row r="30" spans="1:13" x14ac:dyDescent="0.2">
      <c r="A30" s="18" t="s">
        <v>39</v>
      </c>
      <c r="B30" s="16">
        <v>1391320020.9204302</v>
      </c>
      <c r="C30" s="131">
        <v>1395390467.47121</v>
      </c>
      <c r="D30" s="131">
        <v>1416261477.9236197</v>
      </c>
      <c r="E30" s="131">
        <v>1432849862.6919899</v>
      </c>
      <c r="F30" s="131">
        <v>1348361701.89202</v>
      </c>
      <c r="G30" s="131">
        <v>1359528518.9827199</v>
      </c>
      <c r="H30" s="131">
        <v>1371734288.5789299</v>
      </c>
      <c r="I30" s="131">
        <v>1365797166.0281799</v>
      </c>
      <c r="J30" s="131">
        <v>1382162503.12116</v>
      </c>
      <c r="K30" s="131">
        <v>1397963347.1079202</v>
      </c>
      <c r="L30" s="131">
        <v>1401801828.8442998</v>
      </c>
      <c r="M30" s="131">
        <v>1413216597.5137601</v>
      </c>
    </row>
    <row r="31" spans="1:13" x14ac:dyDescent="0.2">
      <c r="A31" s="18" t="s">
        <v>54</v>
      </c>
      <c r="B31" s="16">
        <v>84767786.168129995</v>
      </c>
      <c r="C31" s="131">
        <v>84884925.391550004</v>
      </c>
      <c r="D31" s="131">
        <v>85542225.745529994</v>
      </c>
      <c r="E31" s="131">
        <v>84379339.195189998</v>
      </c>
      <c r="F31" s="131">
        <v>84219433.898389995</v>
      </c>
      <c r="G31" s="131">
        <v>84282214.721919999</v>
      </c>
      <c r="H31" s="131">
        <v>70610361.254309997</v>
      </c>
      <c r="I31" s="131">
        <v>70864542.152520001</v>
      </c>
      <c r="J31" s="131">
        <v>71731648.510030001</v>
      </c>
      <c r="K31" s="131">
        <v>71554650.024060011</v>
      </c>
      <c r="L31" s="131">
        <v>72456169.221190006</v>
      </c>
      <c r="M31" s="131">
        <v>73654339.910400003</v>
      </c>
    </row>
    <row r="32" spans="1:13" x14ac:dyDescent="0.2">
      <c r="A32" s="18" t="s">
        <v>40</v>
      </c>
      <c r="B32" s="16">
        <v>582433811.75759995</v>
      </c>
      <c r="C32" s="131">
        <v>594161111.47749007</v>
      </c>
      <c r="D32" s="131">
        <v>607088532.48638988</v>
      </c>
      <c r="E32" s="131">
        <v>621292302.02025998</v>
      </c>
      <c r="F32" s="131">
        <v>631459059.16292</v>
      </c>
      <c r="G32" s="131">
        <v>641964248.81067991</v>
      </c>
      <c r="H32" s="131">
        <v>623764733.54705</v>
      </c>
      <c r="I32" s="131">
        <v>634577358.52504992</v>
      </c>
      <c r="J32" s="131">
        <v>645448949.03328001</v>
      </c>
      <c r="K32" s="131">
        <v>660705622.07638001</v>
      </c>
      <c r="L32" s="131">
        <v>671063374.55858994</v>
      </c>
      <c r="M32" s="131">
        <v>678541922.50900996</v>
      </c>
    </row>
    <row r="33" spans="1:13" ht="12" thickBot="1" x14ac:dyDescent="0.25">
      <c r="A33" s="12"/>
      <c r="C33" s="131"/>
      <c r="D33" s="131"/>
      <c r="E33" s="131"/>
      <c r="F33" s="131"/>
      <c r="G33" s="131"/>
      <c r="H33" s="131"/>
      <c r="I33" s="131"/>
      <c r="J33" s="131"/>
      <c r="K33" s="131"/>
      <c r="L33" s="131"/>
      <c r="M33" s="131"/>
    </row>
    <row r="34" spans="1:13" ht="12.75" thickTop="1" thickBot="1" x14ac:dyDescent="0.25">
      <c r="A34" s="94" t="s">
        <v>58</v>
      </c>
      <c r="B34" s="105">
        <v>4525326681.7204208</v>
      </c>
      <c r="C34" s="132">
        <v>4634617795.3597698</v>
      </c>
      <c r="D34" s="132">
        <v>4740518534.1851101</v>
      </c>
      <c r="E34" s="132">
        <v>4766552318.9219999</v>
      </c>
      <c r="F34" s="132">
        <v>4746196866.7725811</v>
      </c>
      <c r="G34" s="132">
        <v>4854094484.5674801</v>
      </c>
      <c r="H34" s="132">
        <v>4810038024.2463102</v>
      </c>
      <c r="I34" s="132">
        <v>4936569146.7165108</v>
      </c>
      <c r="J34" s="132">
        <v>4980074534.5319309</v>
      </c>
      <c r="K34" s="132">
        <v>4969236019.07092</v>
      </c>
      <c r="L34" s="132">
        <v>5038730512.7048903</v>
      </c>
      <c r="M34" s="132">
        <v>5113550266.2127113</v>
      </c>
    </row>
    <row r="35" spans="1:13" ht="12" thickBot="1" x14ac:dyDescent="0.25">
      <c r="A35" s="96" t="s">
        <v>63</v>
      </c>
      <c r="B35" s="106">
        <v>0.65159547053532751</v>
      </c>
      <c r="C35" s="133">
        <v>0.65461877216112874</v>
      </c>
      <c r="D35" s="133">
        <v>0.6591349837339836</v>
      </c>
      <c r="E35" s="133">
        <v>0.658184713516759</v>
      </c>
      <c r="F35" s="133">
        <v>0.6626651433239763</v>
      </c>
      <c r="G35" s="133">
        <v>0.66759077891183793</v>
      </c>
      <c r="H35" s="133">
        <v>0.67186739554310904</v>
      </c>
      <c r="I35" s="133">
        <v>0.66701560485606048</v>
      </c>
      <c r="J35" s="133">
        <v>0.66631258032782625</v>
      </c>
      <c r="K35" s="133">
        <v>0.66782860774897268</v>
      </c>
      <c r="L35" s="133">
        <v>0.67095861461892914</v>
      </c>
      <c r="M35" s="133">
        <v>0.67326953692580127</v>
      </c>
    </row>
    <row r="36" spans="1:13" ht="12" thickBot="1" x14ac:dyDescent="0.25">
      <c r="A36" s="98" t="s">
        <v>64</v>
      </c>
      <c r="B36" s="107">
        <v>0.34840452946467226</v>
      </c>
      <c r="C36" s="134">
        <v>0.34538122783887126</v>
      </c>
      <c r="D36" s="134">
        <v>0.34086501626601645</v>
      </c>
      <c r="E36" s="134">
        <v>0.34181528648324094</v>
      </c>
      <c r="F36" s="134">
        <v>0.33733485667602342</v>
      </c>
      <c r="G36" s="134">
        <v>0.33240922108816218</v>
      </c>
      <c r="H36" s="134">
        <v>0.32813260445689102</v>
      </c>
      <c r="I36" s="134">
        <v>0.33298439514393935</v>
      </c>
      <c r="J36" s="134">
        <v>0.33368741967217336</v>
      </c>
      <c r="K36" s="134">
        <v>0.33217139225102726</v>
      </c>
      <c r="L36" s="134">
        <v>0.32904138538107075</v>
      </c>
      <c r="M36" s="134">
        <v>0.32673046307419845</v>
      </c>
    </row>
    <row r="37" spans="1:13" ht="12" thickTop="1" x14ac:dyDescent="0.2">
      <c r="A37" s="123"/>
      <c r="B37" s="17"/>
      <c r="C37" s="135"/>
      <c r="D37" s="135"/>
      <c r="E37" s="135"/>
      <c r="F37" s="135"/>
      <c r="G37" s="135"/>
      <c r="H37" s="135"/>
      <c r="I37" s="135"/>
      <c r="J37" s="135"/>
      <c r="K37" s="135"/>
      <c r="L37" s="135"/>
      <c r="M37" s="135"/>
    </row>
    <row r="38" spans="1:13" x14ac:dyDescent="0.2">
      <c r="C38" s="131"/>
      <c r="D38" s="131"/>
      <c r="E38" s="131"/>
      <c r="F38" s="131"/>
      <c r="G38" s="131"/>
      <c r="H38" s="131"/>
      <c r="I38" s="131"/>
      <c r="J38" s="131"/>
      <c r="K38" s="131"/>
      <c r="L38" s="131"/>
      <c r="M38" s="131"/>
    </row>
    <row r="39" spans="1:13" x14ac:dyDescent="0.2">
      <c r="C39" s="131"/>
      <c r="D39" s="131"/>
      <c r="E39" s="131"/>
      <c r="F39" s="131"/>
      <c r="G39" s="131"/>
      <c r="H39" s="131"/>
      <c r="I39" s="131"/>
      <c r="J39" s="131"/>
      <c r="K39" s="131"/>
      <c r="L39" s="131"/>
      <c r="M39" s="131"/>
    </row>
    <row r="40" spans="1:13" ht="13.5" thickBot="1" x14ac:dyDescent="0.25">
      <c r="A40" s="125" t="s">
        <v>3</v>
      </c>
      <c r="B40" s="17"/>
      <c r="C40" s="135"/>
      <c r="D40" s="135"/>
      <c r="E40" s="135"/>
      <c r="F40" s="135"/>
      <c r="G40" s="135"/>
      <c r="H40" s="135"/>
      <c r="I40" s="135"/>
      <c r="J40" s="135"/>
      <c r="K40" s="135"/>
      <c r="L40" s="135"/>
      <c r="M40" s="135"/>
    </row>
    <row r="41" spans="1:13" ht="12" thickTop="1" x14ac:dyDescent="0.2">
      <c r="A41" s="43" t="s">
        <v>22</v>
      </c>
      <c r="B41" s="55">
        <v>2017</v>
      </c>
      <c r="C41" s="136">
        <v>2017</v>
      </c>
      <c r="D41" s="136">
        <v>2017</v>
      </c>
      <c r="E41" s="136">
        <v>2017</v>
      </c>
      <c r="F41" s="136">
        <v>2017</v>
      </c>
      <c r="G41" s="136">
        <v>2017</v>
      </c>
      <c r="H41" s="136">
        <v>2017</v>
      </c>
      <c r="I41" s="136">
        <v>2017</v>
      </c>
      <c r="J41" s="136">
        <v>2017</v>
      </c>
      <c r="K41" s="136">
        <v>2017</v>
      </c>
      <c r="L41" s="136">
        <v>2017</v>
      </c>
      <c r="M41" s="136">
        <v>2017</v>
      </c>
    </row>
    <row r="42" spans="1:13" ht="12" thickBot="1" x14ac:dyDescent="0.25">
      <c r="A42" s="114" t="s">
        <v>23</v>
      </c>
      <c r="B42" s="122" t="s">
        <v>8</v>
      </c>
      <c r="C42" s="137" t="s">
        <v>9</v>
      </c>
      <c r="D42" s="137" t="s">
        <v>10</v>
      </c>
      <c r="E42" s="137" t="s">
        <v>11</v>
      </c>
      <c r="F42" s="137" t="s">
        <v>12</v>
      </c>
      <c r="G42" s="137" t="s">
        <v>13</v>
      </c>
      <c r="H42" s="137" t="s">
        <v>14</v>
      </c>
      <c r="I42" s="137" t="s">
        <v>15</v>
      </c>
      <c r="J42" s="137" t="s">
        <v>16</v>
      </c>
      <c r="K42" s="137" t="s">
        <v>17</v>
      </c>
      <c r="L42" s="137" t="s">
        <v>18</v>
      </c>
      <c r="M42" s="137" t="s">
        <v>19</v>
      </c>
    </row>
    <row r="43" spans="1:13" ht="12" thickTop="1" x14ac:dyDescent="0.2">
      <c r="A43" s="38" t="s">
        <v>24</v>
      </c>
      <c r="B43" s="16">
        <v>39350123.165780008</v>
      </c>
      <c r="C43" s="131">
        <v>39202331.647079997</v>
      </c>
      <c r="D43" s="131">
        <v>39262267.402500004</v>
      </c>
      <c r="E43" s="131">
        <v>38758325.480140001</v>
      </c>
      <c r="F43" s="131">
        <v>38551628.0735</v>
      </c>
      <c r="G43" s="131">
        <v>38888278.653139994</v>
      </c>
      <c r="H43" s="131">
        <v>37699875.977650002</v>
      </c>
      <c r="I43" s="131">
        <v>37856255.204930007</v>
      </c>
      <c r="J43" s="131">
        <v>38093004.020649999</v>
      </c>
      <c r="K43" s="131">
        <v>38318976.059839994</v>
      </c>
      <c r="L43" s="131">
        <v>38110736.820330001</v>
      </c>
      <c r="M43" s="131">
        <v>43317940.426870003</v>
      </c>
    </row>
    <row r="44" spans="1:13" x14ac:dyDescent="0.2">
      <c r="A44" s="12"/>
      <c r="C44" s="131"/>
      <c r="D44" s="131"/>
      <c r="E44" s="131"/>
      <c r="F44" s="131"/>
      <c r="G44" s="131"/>
      <c r="H44" s="131"/>
      <c r="I44" s="131"/>
      <c r="J44" s="131"/>
      <c r="K44" s="131"/>
      <c r="L44" s="131"/>
      <c r="M44" s="131"/>
    </row>
    <row r="45" spans="1:13" x14ac:dyDescent="0.2">
      <c r="A45" s="18" t="s">
        <v>26</v>
      </c>
      <c r="B45" s="16">
        <v>963118.41815000004</v>
      </c>
      <c r="C45" s="131">
        <v>958358.01466999995</v>
      </c>
      <c r="D45" s="131">
        <v>952965.58944000001</v>
      </c>
      <c r="E45" s="131">
        <v>944800.25008000003</v>
      </c>
      <c r="F45" s="131">
        <v>928178.17829999991</v>
      </c>
      <c r="G45" s="131">
        <v>916897.25301999995</v>
      </c>
      <c r="H45" s="131">
        <v>903851.84736999997</v>
      </c>
      <c r="I45" s="131">
        <v>902516.17588999995</v>
      </c>
      <c r="J45" s="131">
        <v>900144.25560999999</v>
      </c>
      <c r="K45" s="131">
        <v>900954.56082000001</v>
      </c>
      <c r="L45" s="131">
        <v>900483.66261999996</v>
      </c>
      <c r="M45" s="131">
        <v>903355.05825999996</v>
      </c>
    </row>
    <row r="46" spans="1:13" x14ac:dyDescent="0.2">
      <c r="A46" s="18" t="s">
        <v>27</v>
      </c>
      <c r="B46" s="16">
        <v>25658.727320000002</v>
      </c>
      <c r="C46" s="131">
        <v>25782.342049999999</v>
      </c>
      <c r="D46" s="131">
        <v>25952.04177</v>
      </c>
      <c r="E46" s="131">
        <v>26077.262999999999</v>
      </c>
      <c r="F46" s="131">
        <v>26226.447339999999</v>
      </c>
      <c r="G46" s="131">
        <v>26365.62919</v>
      </c>
      <c r="H46" s="131">
        <v>26513.529910000001</v>
      </c>
      <c r="I46" s="131">
        <v>26657.752649999999</v>
      </c>
      <c r="J46" s="131">
        <v>26785.219809999999</v>
      </c>
      <c r="K46" s="131">
        <v>26918.816010000002</v>
      </c>
      <c r="L46" s="131">
        <v>27046.93043</v>
      </c>
      <c r="M46" s="131">
        <v>27181.830429999998</v>
      </c>
    </row>
    <row r="47" spans="1:13" x14ac:dyDescent="0.2">
      <c r="A47" s="18" t="s">
        <v>108</v>
      </c>
      <c r="B47" s="16">
        <v>23414.555519999998</v>
      </c>
      <c r="C47" s="131">
        <v>44789.075280000005</v>
      </c>
      <c r="D47" s="131">
        <v>44472.680399999997</v>
      </c>
      <c r="E47" s="131">
        <v>44752.529869999998</v>
      </c>
      <c r="F47" s="131">
        <v>44794.244829999996</v>
      </c>
      <c r="G47" s="131">
        <v>46483.246229999997</v>
      </c>
      <c r="H47" s="131">
        <v>39711.213369999998</v>
      </c>
      <c r="I47" s="131">
        <v>39209.791420000001</v>
      </c>
      <c r="J47" s="131">
        <v>38074.174159999995</v>
      </c>
      <c r="K47" s="131">
        <v>37604.171470000001</v>
      </c>
      <c r="L47" s="131">
        <v>34899.665860000001</v>
      </c>
      <c r="M47" s="131">
        <v>34816.021119999998</v>
      </c>
    </row>
    <row r="48" spans="1:13" x14ac:dyDescent="0.2">
      <c r="A48" s="18" t="s">
        <v>28</v>
      </c>
      <c r="B48" s="16">
        <v>1133432.31868</v>
      </c>
      <c r="C48" s="131">
        <v>1121744.69572</v>
      </c>
      <c r="D48" s="131">
        <v>1130937.1349599999</v>
      </c>
      <c r="E48" s="131">
        <v>1157608.88992</v>
      </c>
      <c r="F48" s="131">
        <v>1182039.5399200001</v>
      </c>
      <c r="G48" s="131">
        <v>1192645.6994400001</v>
      </c>
      <c r="H48" s="131">
        <v>1138539.9532399999</v>
      </c>
      <c r="I48" s="131">
        <v>1145087.3674399999</v>
      </c>
      <c r="J48" s="131">
        <v>1146611.8400000001</v>
      </c>
      <c r="K48" s="131">
        <v>1177987.30944</v>
      </c>
      <c r="L48" s="131">
        <v>1163113.9297200001</v>
      </c>
      <c r="M48" s="131">
        <v>1197277.7506800001</v>
      </c>
    </row>
    <row r="49" spans="1:13" x14ac:dyDescent="0.2">
      <c r="A49" s="18" t="s">
        <v>29</v>
      </c>
      <c r="B49" s="16">
        <v>6059750.3956100009</v>
      </c>
      <c r="C49" s="131">
        <v>5833226.9596300004</v>
      </c>
      <c r="D49" s="131">
        <v>5571042.0472800005</v>
      </c>
      <c r="E49" s="131">
        <v>5095148.9090900002</v>
      </c>
      <c r="F49" s="131">
        <v>4553362.4575100001</v>
      </c>
      <c r="G49" s="131">
        <v>4696405.9849899998</v>
      </c>
      <c r="H49" s="131">
        <v>4127203.5856499998</v>
      </c>
      <c r="I49" s="131">
        <v>4020096.96496</v>
      </c>
      <c r="J49" s="131">
        <v>3947159.32228</v>
      </c>
      <c r="K49" s="131">
        <v>3931851.9835399999</v>
      </c>
      <c r="L49" s="131">
        <v>3625736.4629299999</v>
      </c>
      <c r="M49" s="131">
        <v>8055692.0214600004</v>
      </c>
    </row>
    <row r="50" spans="1:13" x14ac:dyDescent="0.2">
      <c r="A50" s="18" t="s">
        <v>30</v>
      </c>
      <c r="B50" s="16">
        <v>17427093.137460001</v>
      </c>
      <c r="C50" s="131">
        <v>17605119.44176</v>
      </c>
      <c r="D50" s="131">
        <v>17733781.721299998</v>
      </c>
      <c r="E50" s="131">
        <v>17686995.958080001</v>
      </c>
      <c r="F50" s="131">
        <v>17643466.28263</v>
      </c>
      <c r="G50" s="131">
        <v>17663393.395089999</v>
      </c>
      <c r="H50" s="131">
        <v>17661312.976980001</v>
      </c>
      <c r="I50" s="131">
        <v>17810106.352090001</v>
      </c>
      <c r="J50" s="131">
        <v>18037084.80125</v>
      </c>
      <c r="K50" s="131">
        <v>18205765.126599997</v>
      </c>
      <c r="L50" s="131">
        <v>18422647.67357</v>
      </c>
      <c r="M50" s="131">
        <v>18707536.863119997</v>
      </c>
    </row>
    <row r="51" spans="1:13" x14ac:dyDescent="0.2">
      <c r="A51" s="18" t="s">
        <v>62</v>
      </c>
      <c r="B51" s="16">
        <v>11534017.772709999</v>
      </c>
      <c r="C51" s="131">
        <v>11465529.41794</v>
      </c>
      <c r="D51" s="131">
        <v>11621692.489559999</v>
      </c>
      <c r="E51" s="131">
        <v>11604486.806709999</v>
      </c>
      <c r="F51" s="131">
        <v>11910460.623670001</v>
      </c>
      <c r="G51" s="131">
        <v>12074956.97047</v>
      </c>
      <c r="H51" s="131">
        <v>11585949.58286</v>
      </c>
      <c r="I51" s="131">
        <v>11709865.442430001</v>
      </c>
      <c r="J51" s="131">
        <v>11780827.161660001</v>
      </c>
      <c r="K51" s="131">
        <v>11810718.638799999</v>
      </c>
      <c r="L51" s="131">
        <v>11717788.48539</v>
      </c>
      <c r="M51" s="131">
        <v>12123856.80154</v>
      </c>
    </row>
    <row r="52" spans="1:13" x14ac:dyDescent="0.2">
      <c r="A52" s="18" t="s">
        <v>42</v>
      </c>
      <c r="B52" s="16">
        <v>1925223.0126200002</v>
      </c>
      <c r="C52" s="131">
        <v>1888014.7629000002</v>
      </c>
      <c r="D52" s="131">
        <v>1920009.04443</v>
      </c>
      <c r="E52" s="131">
        <v>1935779.3274400001</v>
      </c>
      <c r="F52" s="131">
        <v>1998952.2010999999</v>
      </c>
      <c r="G52" s="131">
        <v>2005865.6967200001</v>
      </c>
      <c r="H52" s="131">
        <v>1950071.0994500001</v>
      </c>
      <c r="I52" s="131">
        <v>1934556.5021199998</v>
      </c>
      <c r="J52" s="131">
        <v>1946848.4466199998</v>
      </c>
      <c r="K52" s="131">
        <v>1956393.52621</v>
      </c>
      <c r="L52" s="131">
        <v>1946925.3374999999</v>
      </c>
      <c r="M52" s="131">
        <v>1994803.5453900001</v>
      </c>
    </row>
    <row r="53" spans="1:13" x14ac:dyDescent="0.2">
      <c r="A53" s="18" t="s">
        <v>47</v>
      </c>
      <c r="B53" s="16">
        <v>258414.82771000001</v>
      </c>
      <c r="C53" s="131">
        <v>259766.93713000001</v>
      </c>
      <c r="D53" s="131">
        <v>261414.65336000003</v>
      </c>
      <c r="E53" s="131">
        <v>262675.54595</v>
      </c>
      <c r="F53" s="131">
        <v>264148.09820000001</v>
      </c>
      <c r="G53" s="131">
        <v>265264.77799000003</v>
      </c>
      <c r="H53" s="131">
        <v>266722.18881999998</v>
      </c>
      <c r="I53" s="131">
        <v>268158.85593000002</v>
      </c>
      <c r="J53" s="131">
        <v>269468.79926</v>
      </c>
      <c r="K53" s="131">
        <v>270781.92694999999</v>
      </c>
      <c r="L53" s="131">
        <v>272094.67230999999</v>
      </c>
      <c r="M53" s="131">
        <v>273420.53487000003</v>
      </c>
    </row>
    <row r="54" spans="1:13" x14ac:dyDescent="0.2">
      <c r="A54" s="18"/>
      <c r="C54" s="131"/>
      <c r="D54" s="131"/>
      <c r="E54" s="131"/>
      <c r="F54" s="131"/>
      <c r="G54" s="131"/>
      <c r="H54" s="131"/>
      <c r="I54" s="131"/>
      <c r="J54" s="131"/>
      <c r="K54" s="131"/>
      <c r="L54" s="131"/>
      <c r="M54" s="131"/>
    </row>
    <row r="55" spans="1:13" x14ac:dyDescent="0.2">
      <c r="A55" s="18" t="s">
        <v>52</v>
      </c>
      <c r="B55" s="16">
        <v>2909332245.3359098</v>
      </c>
      <c r="C55" s="131">
        <v>2994705478.9874501</v>
      </c>
      <c r="D55" s="131">
        <v>3085379339.51825</v>
      </c>
      <c r="E55" s="131">
        <v>3098513547.0121799</v>
      </c>
      <c r="F55" s="131">
        <v>3106587598.8901596</v>
      </c>
      <c r="G55" s="131">
        <v>3201660439.2109203</v>
      </c>
      <c r="H55" s="131">
        <v>3194007843.8360405</v>
      </c>
      <c r="I55" s="131">
        <v>3254912400.1059499</v>
      </c>
      <c r="J55" s="131">
        <v>3280193309.3082194</v>
      </c>
      <c r="K55" s="131">
        <v>3280278996.13234</v>
      </c>
      <c r="L55" s="131">
        <v>3342668907.4222698</v>
      </c>
      <c r="M55" s="131">
        <v>3399479679.3529701</v>
      </c>
    </row>
    <row r="56" spans="1:13" x14ac:dyDescent="0.2">
      <c r="A56" s="12"/>
      <c r="C56" s="131"/>
      <c r="D56" s="131"/>
      <c r="E56" s="131"/>
      <c r="F56" s="131"/>
      <c r="G56" s="131"/>
      <c r="H56" s="131"/>
      <c r="I56" s="131"/>
      <c r="J56" s="131"/>
      <c r="K56" s="131"/>
      <c r="L56" s="131"/>
      <c r="M56" s="131"/>
    </row>
    <row r="57" spans="1:13" x14ac:dyDescent="0.2">
      <c r="A57" s="18" t="s">
        <v>53</v>
      </c>
      <c r="B57" s="16">
        <v>331.47778000000005</v>
      </c>
      <c r="C57" s="131">
        <v>354.33738</v>
      </c>
      <c r="D57" s="131">
        <v>331.96477000000004</v>
      </c>
      <c r="E57" s="131">
        <v>332.16859999999997</v>
      </c>
      <c r="F57" s="131">
        <v>332.29899</v>
      </c>
      <c r="G57" s="131">
        <v>332.55124999999998</v>
      </c>
      <c r="H57" s="131">
        <v>332.74898999999999</v>
      </c>
      <c r="I57" s="131">
        <v>332.83537000000001</v>
      </c>
      <c r="J57" s="131">
        <v>332.85417000000001</v>
      </c>
      <c r="K57" s="131">
        <v>332.85417000000001</v>
      </c>
      <c r="L57" s="131">
        <v>332.85417000000001</v>
      </c>
      <c r="M57" s="131">
        <v>332.85417000000001</v>
      </c>
    </row>
    <row r="58" spans="1:13" x14ac:dyDescent="0.2">
      <c r="A58" s="18" t="s">
        <v>1</v>
      </c>
      <c r="B58" s="16">
        <v>894867493.33818007</v>
      </c>
      <c r="C58" s="131">
        <v>920834758.66003001</v>
      </c>
      <c r="D58" s="131">
        <v>936782545.97676992</v>
      </c>
      <c r="E58" s="131">
        <v>962767983.68756998</v>
      </c>
      <c r="F58" s="131">
        <v>980564141.80586004</v>
      </c>
      <c r="G58" s="131">
        <v>1025650614.37793</v>
      </c>
      <c r="H58" s="131">
        <v>1054270635.49624</v>
      </c>
      <c r="I58" s="131">
        <v>1076674540.68732</v>
      </c>
      <c r="J58" s="131">
        <v>1056159358.6843899</v>
      </c>
      <c r="K58" s="131">
        <v>1076853485.02369</v>
      </c>
      <c r="L58" s="131">
        <v>1094732396.9435301</v>
      </c>
      <c r="M58" s="131">
        <v>1112725743.7463901</v>
      </c>
    </row>
    <row r="59" spans="1:13" x14ac:dyDescent="0.2">
      <c r="A59" s="18" t="s">
        <v>0</v>
      </c>
      <c r="B59" s="16">
        <v>697958268.71595991</v>
      </c>
      <c r="C59" s="131">
        <v>741471698.73424995</v>
      </c>
      <c r="D59" s="131">
        <v>787991901.06182992</v>
      </c>
      <c r="E59" s="131">
        <v>751483379.17936993</v>
      </c>
      <c r="F59" s="131">
        <v>779731919.15248001</v>
      </c>
      <c r="G59" s="131">
        <v>812457381.95093012</v>
      </c>
      <c r="H59" s="131">
        <v>786694997.80227005</v>
      </c>
      <c r="I59" s="131">
        <v>818948169.75734997</v>
      </c>
      <c r="J59" s="131">
        <v>847957966.95424998</v>
      </c>
      <c r="K59" s="131">
        <v>802704258.55633998</v>
      </c>
      <c r="L59" s="131">
        <v>832758901.02437997</v>
      </c>
      <c r="M59" s="131">
        <v>857382766.0653801</v>
      </c>
    </row>
    <row r="60" spans="1:13" x14ac:dyDescent="0.2">
      <c r="A60" s="18" t="s">
        <v>39</v>
      </c>
      <c r="B60" s="16">
        <v>915145354.69169009</v>
      </c>
      <c r="C60" s="131">
        <v>921679283.93378997</v>
      </c>
      <c r="D60" s="131">
        <v>938855397.4583199</v>
      </c>
      <c r="E60" s="131">
        <v>952000060.30036998</v>
      </c>
      <c r="F60" s="131">
        <v>906597843.81647992</v>
      </c>
      <c r="G60" s="131">
        <v>915879942.27612007</v>
      </c>
      <c r="H60" s="131">
        <v>925940793.48079002</v>
      </c>
      <c r="I60" s="131">
        <v>923663927.12182987</v>
      </c>
      <c r="J60" s="131">
        <v>931246584.7816</v>
      </c>
      <c r="K60" s="131">
        <v>943359058.39436007</v>
      </c>
      <c r="L60" s="131">
        <v>949116771.34363985</v>
      </c>
      <c r="M60" s="131">
        <v>957229934.99622011</v>
      </c>
    </row>
    <row r="61" spans="1:13" x14ac:dyDescent="0.2">
      <c r="A61" s="18" t="s">
        <v>54</v>
      </c>
      <c r="B61" s="16">
        <v>84767786.168129995</v>
      </c>
      <c r="C61" s="131">
        <v>84884925.391550004</v>
      </c>
      <c r="D61" s="131">
        <v>85542225.745529994</v>
      </c>
      <c r="E61" s="131">
        <v>84379339.195189998</v>
      </c>
      <c r="F61" s="131">
        <v>84219433.898389995</v>
      </c>
      <c r="G61" s="131">
        <v>84282214.721919999</v>
      </c>
      <c r="H61" s="131">
        <v>70610361.254309997</v>
      </c>
      <c r="I61" s="131">
        <v>70864542.152520001</v>
      </c>
      <c r="J61" s="131">
        <v>71731648.510030001</v>
      </c>
      <c r="K61" s="131">
        <v>71554650.024060011</v>
      </c>
      <c r="L61" s="131">
        <v>72456169.221190006</v>
      </c>
      <c r="M61" s="131">
        <v>73654339.910400003</v>
      </c>
    </row>
    <row r="62" spans="1:13" x14ac:dyDescent="0.2">
      <c r="A62" s="18" t="s">
        <v>40</v>
      </c>
      <c r="B62" s="16">
        <v>316593010.94417</v>
      </c>
      <c r="C62" s="131">
        <v>325834457.93045002</v>
      </c>
      <c r="D62" s="131">
        <v>336206937.31102997</v>
      </c>
      <c r="E62" s="131">
        <v>347882452.48108</v>
      </c>
      <c r="F62" s="131">
        <v>355473927.91795999</v>
      </c>
      <c r="G62" s="131">
        <v>363389953.33276999</v>
      </c>
      <c r="H62" s="131">
        <v>356490723.05344003</v>
      </c>
      <c r="I62" s="131">
        <v>364760887.55155998</v>
      </c>
      <c r="J62" s="131">
        <v>373097417.52377999</v>
      </c>
      <c r="K62" s="131">
        <v>385807211.27972001</v>
      </c>
      <c r="L62" s="131">
        <v>393604336.03535998</v>
      </c>
      <c r="M62" s="131">
        <v>398486561.78040999</v>
      </c>
    </row>
    <row r="63" spans="1:13" ht="12" thickBot="1" x14ac:dyDescent="0.25">
      <c r="A63" s="12"/>
      <c r="C63" s="131"/>
      <c r="D63" s="131"/>
      <c r="E63" s="131"/>
      <c r="F63" s="131"/>
      <c r="G63" s="131"/>
      <c r="H63" s="131"/>
      <c r="I63" s="131"/>
      <c r="J63" s="131"/>
      <c r="K63" s="131"/>
      <c r="L63" s="131"/>
      <c r="M63" s="131"/>
    </row>
    <row r="64" spans="1:13" ht="12.75" thickTop="1" thickBot="1" x14ac:dyDescent="0.25">
      <c r="A64" s="94" t="s">
        <v>58</v>
      </c>
      <c r="B64" s="105">
        <v>2948682368.5016899</v>
      </c>
      <c r="C64" s="132">
        <v>3033907810.6345301</v>
      </c>
      <c r="D64" s="132">
        <v>3124641606.9207501</v>
      </c>
      <c r="E64" s="132">
        <v>3137271872.4923201</v>
      </c>
      <c r="F64" s="132">
        <v>3145139226.9636598</v>
      </c>
      <c r="G64" s="132">
        <v>3240548717.8640604</v>
      </c>
      <c r="H64" s="132">
        <v>3231707719.8136907</v>
      </c>
      <c r="I64" s="132">
        <v>3292768655.3108797</v>
      </c>
      <c r="J64" s="132">
        <v>3318286313.3288693</v>
      </c>
      <c r="K64" s="132">
        <v>3318597972.1921802</v>
      </c>
      <c r="L64" s="132">
        <v>3380779644.2426</v>
      </c>
      <c r="M64" s="132">
        <v>3442797619.77984</v>
      </c>
    </row>
    <row r="65" spans="1:13" ht="12" thickBot="1" x14ac:dyDescent="0.25">
      <c r="A65" s="98" t="s">
        <v>63</v>
      </c>
      <c r="B65" s="107">
        <v>0.65159547053532751</v>
      </c>
      <c r="C65" s="134">
        <v>0.65461877216112874</v>
      </c>
      <c r="D65" s="134">
        <v>0.6591349837339836</v>
      </c>
      <c r="E65" s="134">
        <v>0.658184713516759</v>
      </c>
      <c r="F65" s="134">
        <v>0.6626651433239763</v>
      </c>
      <c r="G65" s="134">
        <v>0.66759077891183793</v>
      </c>
      <c r="H65" s="134">
        <v>0.67186739554310904</v>
      </c>
      <c r="I65" s="134">
        <v>0.66701560485606048</v>
      </c>
      <c r="J65" s="134">
        <v>0.66631258032782625</v>
      </c>
      <c r="K65" s="134">
        <v>0.66782860774897268</v>
      </c>
      <c r="L65" s="134">
        <v>0.67095861461892914</v>
      </c>
      <c r="M65" s="134">
        <v>0.67326953692580127</v>
      </c>
    </row>
    <row r="66" spans="1:13" ht="12" thickTop="1" x14ac:dyDescent="0.2">
      <c r="A66" s="123"/>
      <c r="B66" s="17"/>
      <c r="C66" s="135"/>
      <c r="D66" s="135"/>
      <c r="E66" s="135"/>
      <c r="F66" s="135"/>
      <c r="G66" s="135"/>
      <c r="H66" s="135"/>
      <c r="I66" s="135"/>
      <c r="J66" s="135"/>
      <c r="K66" s="135"/>
      <c r="L66" s="135"/>
      <c r="M66" s="135"/>
    </row>
    <row r="67" spans="1:13" x14ac:dyDescent="0.2">
      <c r="C67" s="131"/>
      <c r="D67" s="131"/>
      <c r="E67" s="131"/>
      <c r="F67" s="131"/>
      <c r="G67" s="131"/>
      <c r="H67" s="131"/>
      <c r="I67" s="131"/>
      <c r="J67" s="131"/>
      <c r="K67" s="131"/>
      <c r="L67" s="131"/>
      <c r="M67" s="131"/>
    </row>
    <row r="68" spans="1:13" x14ac:dyDescent="0.2">
      <c r="C68" s="131"/>
      <c r="D68" s="131"/>
      <c r="E68" s="131"/>
      <c r="F68" s="131"/>
      <c r="G68" s="131"/>
      <c r="H68" s="131"/>
      <c r="I68" s="131"/>
      <c r="J68" s="131"/>
      <c r="K68" s="131"/>
      <c r="L68" s="131"/>
      <c r="M68" s="131"/>
    </row>
    <row r="69" spans="1:13" ht="13.5" thickBot="1" x14ac:dyDescent="0.25">
      <c r="A69" s="125" t="s">
        <v>4</v>
      </c>
      <c r="B69" s="17"/>
      <c r="C69" s="135"/>
      <c r="D69" s="135"/>
      <c r="E69" s="135"/>
      <c r="F69" s="135"/>
      <c r="G69" s="135"/>
      <c r="H69" s="135"/>
      <c r="I69" s="135"/>
      <c r="J69" s="135"/>
      <c r="K69" s="135"/>
      <c r="L69" s="135"/>
      <c r="M69" s="135"/>
    </row>
    <row r="70" spans="1:13" ht="12" thickTop="1" x14ac:dyDescent="0.2">
      <c r="A70" s="43" t="s">
        <v>22</v>
      </c>
      <c r="B70" s="55">
        <v>2017</v>
      </c>
      <c r="C70" s="136">
        <v>2017</v>
      </c>
      <c r="D70" s="136">
        <v>2017</v>
      </c>
      <c r="E70" s="136">
        <v>2017</v>
      </c>
      <c r="F70" s="136">
        <v>2017</v>
      </c>
      <c r="G70" s="136">
        <v>2017</v>
      </c>
      <c r="H70" s="136">
        <v>2017</v>
      </c>
      <c r="I70" s="136">
        <v>2017</v>
      </c>
      <c r="J70" s="136">
        <v>2017</v>
      </c>
      <c r="K70" s="136">
        <v>2017</v>
      </c>
      <c r="L70" s="136">
        <v>2017</v>
      </c>
      <c r="M70" s="136">
        <v>2017</v>
      </c>
    </row>
    <row r="71" spans="1:13" ht="12" thickBot="1" x14ac:dyDescent="0.25">
      <c r="A71" s="114" t="s">
        <v>23</v>
      </c>
      <c r="B71" s="120" t="s">
        <v>8</v>
      </c>
      <c r="C71" s="138" t="s">
        <v>9</v>
      </c>
      <c r="D71" s="138" t="s">
        <v>10</v>
      </c>
      <c r="E71" s="138" t="s">
        <v>11</v>
      </c>
      <c r="F71" s="138" t="s">
        <v>12</v>
      </c>
      <c r="G71" s="138" t="s">
        <v>13</v>
      </c>
      <c r="H71" s="138" t="s">
        <v>14</v>
      </c>
      <c r="I71" s="138" t="s">
        <v>15</v>
      </c>
      <c r="J71" s="138" t="s">
        <v>16</v>
      </c>
      <c r="K71" s="138" t="s">
        <v>17</v>
      </c>
      <c r="L71" s="138" t="s">
        <v>18</v>
      </c>
      <c r="M71" s="138" t="s">
        <v>19</v>
      </c>
    </row>
    <row r="72" spans="1:13" ht="12" thickTop="1" x14ac:dyDescent="0.2">
      <c r="A72" s="38" t="s">
        <v>24</v>
      </c>
      <c r="B72" s="121">
        <v>213.84398999999999</v>
      </c>
      <c r="C72" s="139">
        <v>214.96279000000001</v>
      </c>
      <c r="D72" s="139">
        <v>216.32660000000001</v>
      </c>
      <c r="E72" s="139">
        <v>217.3929</v>
      </c>
      <c r="F72" s="139">
        <v>218.61151999999998</v>
      </c>
      <c r="G72" s="139">
        <v>219.79426000000001</v>
      </c>
      <c r="H72" s="139">
        <v>221.00182000000001</v>
      </c>
      <c r="I72" s="139">
        <v>222.19229999999999</v>
      </c>
      <c r="J72" s="139">
        <v>223.27768</v>
      </c>
      <c r="K72" s="139">
        <v>224.36565999999999</v>
      </c>
      <c r="L72" s="139">
        <v>225.45660999999998</v>
      </c>
      <c r="M72" s="139">
        <v>226.55517</v>
      </c>
    </row>
    <row r="73" spans="1:13" x14ac:dyDescent="0.2">
      <c r="A73" s="12"/>
      <c r="C73" s="131"/>
      <c r="D73" s="131"/>
      <c r="E73" s="131"/>
      <c r="F73" s="131"/>
      <c r="G73" s="131"/>
      <c r="H73" s="131"/>
      <c r="I73" s="131"/>
      <c r="J73" s="131"/>
      <c r="K73" s="131"/>
      <c r="L73" s="131"/>
      <c r="M73" s="131"/>
    </row>
    <row r="74" spans="1:13" x14ac:dyDescent="0.2">
      <c r="A74" s="18" t="s">
        <v>47</v>
      </c>
      <c r="B74" s="16">
        <v>213.84398999999999</v>
      </c>
      <c r="C74" s="131">
        <v>214.96279000000001</v>
      </c>
      <c r="D74" s="131">
        <v>216.32660000000001</v>
      </c>
      <c r="E74" s="131">
        <v>217.3929</v>
      </c>
      <c r="F74" s="131">
        <v>218.61151999999998</v>
      </c>
      <c r="G74" s="131">
        <v>219.79426000000001</v>
      </c>
      <c r="H74" s="131">
        <v>221.00182000000001</v>
      </c>
      <c r="I74" s="131">
        <v>222.19229999999999</v>
      </c>
      <c r="J74" s="131">
        <v>223.27768</v>
      </c>
      <c r="K74" s="131">
        <v>224.36565999999999</v>
      </c>
      <c r="L74" s="131">
        <v>225.45660999999998</v>
      </c>
      <c r="M74" s="131">
        <v>226.55517</v>
      </c>
    </row>
    <row r="75" spans="1:13" x14ac:dyDescent="0.2">
      <c r="A75" s="12"/>
      <c r="C75" s="131"/>
      <c r="D75" s="131"/>
      <c r="E75" s="131"/>
      <c r="F75" s="131"/>
      <c r="G75" s="131"/>
      <c r="H75" s="131"/>
      <c r="I75" s="131"/>
      <c r="J75" s="131"/>
      <c r="K75" s="131"/>
      <c r="L75" s="131"/>
      <c r="M75" s="131"/>
    </row>
    <row r="76" spans="1:13" x14ac:dyDescent="0.2">
      <c r="A76" s="18" t="s">
        <v>52</v>
      </c>
      <c r="B76" s="16">
        <v>1576644099.3747399</v>
      </c>
      <c r="C76" s="131">
        <v>1600709769.76245</v>
      </c>
      <c r="D76" s="131">
        <v>1615876710.9377599</v>
      </c>
      <c r="E76" s="131">
        <v>1629280229.0367799</v>
      </c>
      <c r="F76" s="131">
        <v>1601057421.1974001</v>
      </c>
      <c r="G76" s="131">
        <v>1613545546.9091601</v>
      </c>
      <c r="H76" s="131">
        <v>1578330083.4308</v>
      </c>
      <c r="I76" s="131">
        <v>1643800269.21333</v>
      </c>
      <c r="J76" s="131">
        <v>1661787997.92538</v>
      </c>
      <c r="K76" s="131">
        <v>1650637822.5130799</v>
      </c>
      <c r="L76" s="131">
        <v>1657950643.0056801</v>
      </c>
      <c r="M76" s="131">
        <v>1670752419.8776999</v>
      </c>
    </row>
    <row r="77" spans="1:13" x14ac:dyDescent="0.2">
      <c r="A77" s="12"/>
      <c r="C77" s="131"/>
      <c r="D77" s="131"/>
      <c r="E77" s="131"/>
      <c r="F77" s="131"/>
      <c r="G77" s="131"/>
      <c r="H77" s="131"/>
      <c r="I77" s="131"/>
      <c r="J77" s="131"/>
      <c r="K77" s="131"/>
      <c r="L77" s="131"/>
      <c r="M77" s="131"/>
    </row>
    <row r="78" spans="1:13" x14ac:dyDescent="0.2">
      <c r="A78" s="18" t="s">
        <v>1</v>
      </c>
      <c r="B78" s="16">
        <v>460710232.75215</v>
      </c>
      <c r="C78" s="131">
        <v>475224530.56581002</v>
      </c>
      <c r="D78" s="131">
        <v>480016693.26455998</v>
      </c>
      <c r="E78" s="131">
        <v>484022177.19459999</v>
      </c>
      <c r="F78" s="131">
        <v>488315502.95025003</v>
      </c>
      <c r="G78" s="131">
        <v>492293755.04256999</v>
      </c>
      <c r="H78" s="131">
        <v>496250696.33399999</v>
      </c>
      <c r="I78" s="131">
        <v>518359469.01701003</v>
      </c>
      <c r="J78" s="131">
        <v>520948938.10340995</v>
      </c>
      <c r="K78" s="131">
        <v>524165708.24698997</v>
      </c>
      <c r="L78" s="131">
        <v>527154747.41232002</v>
      </c>
      <c r="M78" s="131">
        <v>530154509.67909002</v>
      </c>
    </row>
    <row r="79" spans="1:13" x14ac:dyDescent="0.2">
      <c r="A79" s="18" t="s">
        <v>0</v>
      </c>
      <c r="B79" s="16">
        <v>373918399.58041996</v>
      </c>
      <c r="C79" s="131">
        <v>383447402.11217999</v>
      </c>
      <c r="D79" s="131">
        <v>387572342.03253996</v>
      </c>
      <c r="E79" s="131">
        <v>390998399.91137999</v>
      </c>
      <c r="F79" s="131">
        <v>394992928.92665005</v>
      </c>
      <c r="G79" s="131">
        <v>399028919.68208003</v>
      </c>
      <c r="H79" s="131">
        <v>369011881.50505</v>
      </c>
      <c r="I79" s="131">
        <v>413491090.31647998</v>
      </c>
      <c r="J79" s="131">
        <v>417571609.97290999</v>
      </c>
      <c r="K79" s="131">
        <v>396969414.75586998</v>
      </c>
      <c r="L79" s="131">
        <v>400651799.56946999</v>
      </c>
      <c r="M79" s="131">
        <v>404555886.95246994</v>
      </c>
    </row>
    <row r="80" spans="1:13" x14ac:dyDescent="0.2">
      <c r="A80" s="18" t="s">
        <v>39</v>
      </c>
      <c r="B80" s="16">
        <v>476174666.22873998</v>
      </c>
      <c r="C80" s="131">
        <v>473711183.53741997</v>
      </c>
      <c r="D80" s="131">
        <v>477406080.46529996</v>
      </c>
      <c r="E80" s="131">
        <v>480849802.39161998</v>
      </c>
      <c r="F80" s="131">
        <v>441763858.07554001</v>
      </c>
      <c r="G80" s="131">
        <v>443648576.70659995</v>
      </c>
      <c r="H80" s="131">
        <v>445793495.09814</v>
      </c>
      <c r="I80" s="131">
        <v>442133238.90634996</v>
      </c>
      <c r="J80" s="131">
        <v>450915918.33955997</v>
      </c>
      <c r="K80" s="131">
        <v>454604288.71355999</v>
      </c>
      <c r="L80" s="131">
        <v>452685057.50066</v>
      </c>
      <c r="M80" s="131">
        <v>455986662.51753998</v>
      </c>
    </row>
    <row r="81" spans="1:13" x14ac:dyDescent="0.2">
      <c r="A81" s="18" t="s">
        <v>40</v>
      </c>
      <c r="B81" s="16">
        <v>265840800.81342998</v>
      </c>
      <c r="C81" s="131">
        <v>268326653.54704002</v>
      </c>
      <c r="D81" s="131">
        <v>270881595.17535996</v>
      </c>
      <c r="E81" s="131">
        <v>273409849.53917998</v>
      </c>
      <c r="F81" s="131">
        <v>275985131.24496001</v>
      </c>
      <c r="G81" s="131">
        <v>278574295.47790998</v>
      </c>
      <c r="H81" s="131">
        <v>267274010.49360999</v>
      </c>
      <c r="I81" s="131">
        <v>269816470.97349</v>
      </c>
      <c r="J81" s="131">
        <v>272351531.50950003</v>
      </c>
      <c r="K81" s="131">
        <v>274898410.79665995</v>
      </c>
      <c r="L81" s="131">
        <v>277459038.52322996</v>
      </c>
      <c r="M81" s="131">
        <v>280055360.72859997</v>
      </c>
    </row>
    <row r="82" spans="1:13" ht="12" thickBot="1" x14ac:dyDescent="0.25">
      <c r="A82" s="12"/>
      <c r="C82" s="131"/>
      <c r="D82" s="131"/>
      <c r="E82" s="131"/>
      <c r="F82" s="131"/>
      <c r="G82" s="131"/>
      <c r="H82" s="131"/>
      <c r="I82" s="131"/>
      <c r="J82" s="131"/>
      <c r="K82" s="131"/>
      <c r="L82" s="131"/>
      <c r="M82" s="131"/>
    </row>
    <row r="83" spans="1:13" ht="12.75" thickTop="1" thickBot="1" x14ac:dyDescent="0.25">
      <c r="A83" s="94" t="s">
        <v>58</v>
      </c>
      <c r="B83" s="105">
        <v>1576644313.21873</v>
      </c>
      <c r="C83" s="132">
        <v>1600709984.72524</v>
      </c>
      <c r="D83" s="132">
        <v>1615876927.26436</v>
      </c>
      <c r="E83" s="132">
        <v>1629280446.4296799</v>
      </c>
      <c r="F83" s="132">
        <v>1601057639.8089201</v>
      </c>
      <c r="G83" s="132">
        <v>1613545766.7034202</v>
      </c>
      <c r="H83" s="132">
        <v>1578330304.43262</v>
      </c>
      <c r="I83" s="132">
        <v>1643800491.4056301</v>
      </c>
      <c r="J83" s="132">
        <v>1661788221.2030599</v>
      </c>
      <c r="K83" s="132">
        <v>1650638046.8787398</v>
      </c>
      <c r="L83" s="132">
        <v>1657950868.46229</v>
      </c>
      <c r="M83" s="132">
        <v>1670752646.4328699</v>
      </c>
    </row>
    <row r="84" spans="1:13" ht="12" thickBot="1" x14ac:dyDescent="0.25">
      <c r="A84" s="98" t="s">
        <v>64</v>
      </c>
      <c r="B84" s="107">
        <v>0.34840452946467226</v>
      </c>
      <c r="C84" s="134">
        <v>0.34538122783887126</v>
      </c>
      <c r="D84" s="134">
        <v>0.34086501626601645</v>
      </c>
      <c r="E84" s="134">
        <v>0.34181528648324094</v>
      </c>
      <c r="F84" s="134">
        <v>0.33733485667602342</v>
      </c>
      <c r="G84" s="134">
        <v>0.33240922108816218</v>
      </c>
      <c r="H84" s="134">
        <v>0.32813260445689102</v>
      </c>
      <c r="I84" s="134">
        <v>0.33298439514393935</v>
      </c>
      <c r="J84" s="134">
        <v>0.33368741967217336</v>
      </c>
      <c r="K84" s="134">
        <v>0.33217139225102726</v>
      </c>
      <c r="L84" s="134">
        <v>0.32904138538107075</v>
      </c>
      <c r="M84" s="134">
        <v>0.32673046307419845</v>
      </c>
    </row>
    <row r="85" spans="1:13" ht="35.25" customHeight="1" thickTop="1" x14ac:dyDescent="0.2">
      <c r="A85" s="159" t="s">
        <v>105</v>
      </c>
      <c r="B85" s="159"/>
      <c r="C85" s="159"/>
      <c r="D85" s="159"/>
      <c r="E85" s="159"/>
      <c r="F85" s="159"/>
      <c r="G85" s="159"/>
      <c r="H85" s="159"/>
      <c r="I85" s="159"/>
      <c r="J85" s="159"/>
      <c r="K85" s="159"/>
      <c r="L85" s="159"/>
      <c r="M85" s="159"/>
    </row>
    <row r="86" spans="1:13" ht="12" customHeight="1" x14ac:dyDescent="0.2">
      <c r="A86" s="160" t="s">
        <v>107</v>
      </c>
      <c r="B86" s="160"/>
      <c r="C86" s="160"/>
      <c r="D86" s="160"/>
      <c r="E86" s="160"/>
      <c r="F86" s="128"/>
      <c r="G86" s="128"/>
      <c r="H86" s="128"/>
      <c r="I86" s="128"/>
      <c r="J86" s="128"/>
      <c r="K86" s="128"/>
      <c r="L86" s="128"/>
      <c r="M86" s="128"/>
    </row>
  </sheetData>
  <mergeCells count="2">
    <mergeCell ref="A85:M85"/>
    <mergeCell ref="A86:E86"/>
  </mergeCells>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86"/>
  <sheetViews>
    <sheetView topLeftCell="A61" workbookViewId="0">
      <selection activeCell="M89" sqref="M89"/>
    </sheetView>
  </sheetViews>
  <sheetFormatPr defaultRowHeight="11.25" x14ac:dyDescent="0.2"/>
  <cols>
    <col min="1" max="1" width="28" style="17" customWidth="1"/>
    <col min="2" max="13" width="14.7109375" style="16" customWidth="1"/>
    <col min="14" max="67" width="14.7109375" style="17" customWidth="1"/>
    <col min="68" max="16384" width="9.140625" style="17"/>
  </cols>
  <sheetData>
    <row r="1" spans="1:13" ht="26.25" x14ac:dyDescent="0.4">
      <c r="A1" s="31" t="s">
        <v>74</v>
      </c>
      <c r="B1" s="33" t="s">
        <v>72</v>
      </c>
      <c r="C1" s="33"/>
      <c r="D1" s="33"/>
      <c r="E1"/>
      <c r="F1"/>
      <c r="G1"/>
      <c r="H1"/>
      <c r="I1"/>
      <c r="J1"/>
      <c r="K1"/>
      <c r="L1"/>
      <c r="M1"/>
    </row>
    <row r="2" spans="1:13" ht="12.75" x14ac:dyDescent="0.2">
      <c r="A2" s="32"/>
      <c r="B2" s="33"/>
      <c r="C2" s="33"/>
      <c r="D2" s="33"/>
      <c r="E2"/>
      <c r="F2"/>
      <c r="G2"/>
      <c r="H2"/>
      <c r="I2"/>
      <c r="J2"/>
      <c r="K2"/>
      <c r="L2"/>
      <c r="M2"/>
    </row>
    <row r="3" spans="1:13" ht="12.75" x14ac:dyDescent="0.2">
      <c r="A3" s="36" t="s">
        <v>109</v>
      </c>
      <c r="B3" s="28"/>
      <c r="C3" s="28"/>
      <c r="D3" s="28"/>
      <c r="E3" s="28"/>
      <c r="F3" s="28"/>
      <c r="G3" s="28"/>
      <c r="H3" s="28"/>
      <c r="I3" s="28"/>
      <c r="J3" s="28"/>
      <c r="K3" s="28"/>
      <c r="L3" s="28"/>
      <c r="M3" s="28"/>
    </row>
    <row r="4" spans="1:13" ht="12.75" x14ac:dyDescent="0.2">
      <c r="A4" s="36" t="s">
        <v>76</v>
      </c>
      <c r="B4" s="28"/>
      <c r="C4" s="28"/>
      <c r="D4" s="28"/>
      <c r="E4" s="28"/>
      <c r="F4" s="28"/>
      <c r="G4" s="28"/>
      <c r="H4" s="28"/>
      <c r="I4" s="28"/>
      <c r="J4" s="28"/>
      <c r="K4" s="28"/>
      <c r="L4" s="28"/>
      <c r="M4" s="28"/>
    </row>
    <row r="6" spans="1:13" ht="12.75" x14ac:dyDescent="0.2">
      <c r="A6" s="28" t="s">
        <v>73</v>
      </c>
    </row>
    <row r="7" spans="1:13" ht="12.75" x14ac:dyDescent="0.2">
      <c r="A7" s="28" t="s">
        <v>101</v>
      </c>
    </row>
    <row r="8" spans="1:13" x14ac:dyDescent="0.2">
      <c r="A8" s="123" t="s">
        <v>100</v>
      </c>
    </row>
    <row r="9" spans="1:13" ht="12.75" x14ac:dyDescent="0.2">
      <c r="A9" s="53" t="s">
        <v>59</v>
      </c>
    </row>
    <row r="10" spans="1:13" ht="13.5" thickBot="1" x14ac:dyDescent="0.25">
      <c r="A10" s="124" t="s">
        <v>2</v>
      </c>
      <c r="B10" s="17"/>
      <c r="C10" s="17"/>
      <c r="D10" s="17"/>
      <c r="E10" s="17"/>
      <c r="F10" s="17"/>
      <c r="G10" s="17"/>
      <c r="H10" s="17"/>
      <c r="I10" s="17"/>
      <c r="J10" s="17"/>
      <c r="K10" s="17"/>
      <c r="L10" s="17"/>
      <c r="M10" s="17"/>
    </row>
    <row r="11" spans="1:13" s="15" customFormat="1" x14ac:dyDescent="0.2">
      <c r="A11" s="141" t="s">
        <v>22</v>
      </c>
      <c r="B11" s="42">
        <v>2018</v>
      </c>
      <c r="C11" s="129">
        <v>2018</v>
      </c>
      <c r="D11" s="129">
        <v>2018</v>
      </c>
      <c r="E11" s="129">
        <v>2018</v>
      </c>
      <c r="F11" s="129">
        <v>2018</v>
      </c>
      <c r="G11" s="129">
        <v>2018</v>
      </c>
      <c r="H11" s="129">
        <v>2018</v>
      </c>
      <c r="I11" s="129">
        <v>2018</v>
      </c>
      <c r="J11" s="129">
        <v>2018</v>
      </c>
      <c r="K11" s="129">
        <v>2018</v>
      </c>
      <c r="L11" s="129">
        <v>2018</v>
      </c>
      <c r="M11" s="129">
        <v>2018</v>
      </c>
    </row>
    <row r="12" spans="1:13" ht="12" thickBot="1" x14ac:dyDescent="0.25">
      <c r="A12" s="142" t="s">
        <v>23</v>
      </c>
      <c r="B12" s="44" t="s">
        <v>8</v>
      </c>
      <c r="C12" s="130" t="s">
        <v>9</v>
      </c>
      <c r="D12" s="130" t="s">
        <v>10</v>
      </c>
      <c r="E12" s="130" t="s">
        <v>11</v>
      </c>
      <c r="F12" s="130" t="s">
        <v>12</v>
      </c>
      <c r="G12" s="130" t="s">
        <v>13</v>
      </c>
      <c r="H12" s="130" t="s">
        <v>14</v>
      </c>
      <c r="I12" s="130" t="s">
        <v>15</v>
      </c>
      <c r="J12" s="130" t="s">
        <v>16</v>
      </c>
      <c r="K12" s="130" t="s">
        <v>17</v>
      </c>
      <c r="L12" s="130" t="s">
        <v>18</v>
      </c>
      <c r="M12" s="130" t="s">
        <v>19</v>
      </c>
    </row>
    <row r="13" spans="1:13" x14ac:dyDescent="0.2">
      <c r="A13" s="38" t="s">
        <v>24</v>
      </c>
      <c r="B13" s="16">
        <v>42469178.806699999</v>
      </c>
      <c r="C13" s="131">
        <v>42909851.526190005</v>
      </c>
      <c r="D13" s="131">
        <v>43618643.179360002</v>
      </c>
      <c r="E13" s="131">
        <v>43910352.644219995</v>
      </c>
      <c r="F13" s="131">
        <v>45294214.336779997</v>
      </c>
      <c r="G13" s="131">
        <v>45960922.065650001</v>
      </c>
      <c r="H13" s="131">
        <v>44786682.408310004</v>
      </c>
      <c r="I13" s="131">
        <v>46363945.543330006</v>
      </c>
      <c r="J13" s="131">
        <v>44861970.510559991</v>
      </c>
      <c r="K13" s="131">
        <v>42055952.575989999</v>
      </c>
      <c r="L13" s="131">
        <v>41130525.619649991</v>
      </c>
      <c r="M13" s="131">
        <v>39975792.48009</v>
      </c>
    </row>
    <row r="14" spans="1:13" x14ac:dyDescent="0.2">
      <c r="A14" s="12"/>
      <c r="C14" s="131"/>
      <c r="D14" s="131"/>
      <c r="E14" s="131"/>
      <c r="F14" s="131"/>
      <c r="G14" s="131"/>
      <c r="H14" s="131"/>
      <c r="I14" s="131"/>
      <c r="J14" s="131"/>
      <c r="K14" s="131"/>
      <c r="L14" s="131"/>
      <c r="M14" s="131"/>
    </row>
    <row r="15" spans="1:13" x14ac:dyDescent="0.2">
      <c r="A15" s="18" t="s">
        <v>26</v>
      </c>
      <c r="B15" s="16">
        <v>904909.20695000002</v>
      </c>
      <c r="C15" s="131">
        <v>903145.97165999992</v>
      </c>
      <c r="D15" s="131">
        <v>900764.52425000002</v>
      </c>
      <c r="E15" s="131">
        <v>904694.64474999998</v>
      </c>
      <c r="F15" s="131">
        <v>912236.77109000005</v>
      </c>
      <c r="G15" s="131">
        <v>922234.82110000006</v>
      </c>
      <c r="H15" s="131">
        <v>930904.25699000002</v>
      </c>
      <c r="I15" s="131">
        <v>926616.40546000004</v>
      </c>
      <c r="J15" s="131">
        <v>927981.33158</v>
      </c>
      <c r="K15" s="131">
        <v>945502.46878999996</v>
      </c>
      <c r="L15" s="131">
        <v>929145.64425000001</v>
      </c>
      <c r="M15" s="131">
        <v>913947.51754999999</v>
      </c>
    </row>
    <row r="16" spans="1:13" x14ac:dyDescent="0.2">
      <c r="A16" s="18" t="s">
        <v>27</v>
      </c>
      <c r="B16" s="16">
        <v>27315.583899999998</v>
      </c>
      <c r="C16" s="131">
        <v>27436.776760000001</v>
      </c>
      <c r="D16" s="131">
        <v>27577.30356</v>
      </c>
      <c r="E16" s="131">
        <v>5512.4003200000006</v>
      </c>
      <c r="F16" s="131">
        <v>5539.7360699999999</v>
      </c>
      <c r="G16" s="131">
        <v>5566.3072099999999</v>
      </c>
      <c r="H16" s="131">
        <v>5593.9088200000006</v>
      </c>
      <c r="I16" s="131">
        <v>5621.6391299999996</v>
      </c>
      <c r="J16" s="131">
        <v>5648.6029000000008</v>
      </c>
      <c r="K16" s="131">
        <v>3250.10725</v>
      </c>
      <c r="L16" s="131">
        <v>3265.69479</v>
      </c>
      <c r="M16" s="131">
        <v>3281.8902799999996</v>
      </c>
    </row>
    <row r="17" spans="1:13" x14ac:dyDescent="0.2">
      <c r="A17" s="18" t="s">
        <v>108</v>
      </c>
      <c r="B17" s="16">
        <v>32134.086620000002</v>
      </c>
      <c r="C17" s="131">
        <v>31786.23158</v>
      </c>
      <c r="D17" s="131">
        <v>30782.49754</v>
      </c>
      <c r="E17" s="131">
        <v>28895.849600000001</v>
      </c>
      <c r="F17" s="131">
        <v>29264.94728</v>
      </c>
      <c r="G17" s="131">
        <v>29141.471899999997</v>
      </c>
      <c r="H17" s="131">
        <v>29193.25144</v>
      </c>
      <c r="I17" s="131">
        <v>31374.646129999997</v>
      </c>
      <c r="J17" s="131">
        <v>31194.080109999999</v>
      </c>
      <c r="K17" s="131">
        <v>31539.279409999999</v>
      </c>
      <c r="L17" s="131">
        <v>30381.533469999998</v>
      </c>
      <c r="M17" s="131">
        <v>29803.988129999998</v>
      </c>
    </row>
    <row r="18" spans="1:13" x14ac:dyDescent="0.2">
      <c r="A18" s="18" t="s">
        <v>28</v>
      </c>
      <c r="B18" s="16">
        <v>1145921.2669600002</v>
      </c>
      <c r="C18" s="131">
        <v>1172052.2902000002</v>
      </c>
      <c r="D18" s="131">
        <v>1202997.7802000002</v>
      </c>
      <c r="E18" s="131">
        <v>1255044.83696</v>
      </c>
      <c r="F18" s="131">
        <v>1352552.4472400001</v>
      </c>
      <c r="G18" s="131">
        <v>1395550.39124</v>
      </c>
      <c r="H18" s="131">
        <v>1344767.2134400001</v>
      </c>
      <c r="I18" s="131">
        <v>1513319.1539200002</v>
      </c>
      <c r="J18" s="131">
        <v>1449147.9799200001</v>
      </c>
      <c r="K18" s="131">
        <v>1339848.50924</v>
      </c>
      <c r="L18" s="131">
        <v>1395908.70744</v>
      </c>
      <c r="M18" s="131">
        <v>1402423.5474400001</v>
      </c>
    </row>
    <row r="19" spans="1:13" x14ac:dyDescent="0.2">
      <c r="A19" s="18" t="s">
        <v>29</v>
      </c>
      <c r="B19" s="16">
        <v>7552555.92882</v>
      </c>
      <c r="C19" s="131">
        <v>7483742.0266300002</v>
      </c>
      <c r="D19" s="131">
        <v>7424107.6537500005</v>
      </c>
      <c r="E19" s="131">
        <v>7085747.9499699995</v>
      </c>
      <c r="F19" s="131">
        <v>6715572.7759300005</v>
      </c>
      <c r="G19" s="131">
        <v>6477879.7407099996</v>
      </c>
      <c r="H19" s="131">
        <v>6064428.8626700006</v>
      </c>
      <c r="I19" s="131">
        <v>6049719.585</v>
      </c>
      <c r="J19" s="131">
        <v>5985270.0613400005</v>
      </c>
      <c r="K19" s="131">
        <v>5737972.3701299997</v>
      </c>
      <c r="L19" s="131">
        <v>5430099.7340899995</v>
      </c>
      <c r="M19" s="131">
        <v>5109143.4688900001</v>
      </c>
    </row>
    <row r="20" spans="1:13" x14ac:dyDescent="0.2">
      <c r="A20" s="18" t="s">
        <v>30</v>
      </c>
      <c r="B20" s="16">
        <v>18957335.873439997</v>
      </c>
      <c r="C20" s="131">
        <v>19074350.172220003</v>
      </c>
      <c r="D20" s="131">
        <v>19360976.53957</v>
      </c>
      <c r="E20" s="131">
        <v>19646779.986599997</v>
      </c>
      <c r="F20" s="131">
        <v>20084308.164749999</v>
      </c>
      <c r="G20" s="131">
        <v>20339278.940269999</v>
      </c>
      <c r="H20" s="131">
        <v>20173835.65975</v>
      </c>
      <c r="I20" s="131">
        <v>19505053.692029998</v>
      </c>
      <c r="J20" s="131">
        <v>18793878.06041</v>
      </c>
      <c r="K20" s="131">
        <v>17976162.488959998</v>
      </c>
      <c r="L20" s="131">
        <v>16610192.559909999</v>
      </c>
      <c r="M20" s="131">
        <v>15509616.37957</v>
      </c>
    </row>
    <row r="21" spans="1:13" x14ac:dyDescent="0.2">
      <c r="A21" s="18" t="s">
        <v>62</v>
      </c>
      <c r="B21" s="16">
        <v>11661084.96373</v>
      </c>
      <c r="C21" s="131">
        <v>11979745.074110001</v>
      </c>
      <c r="D21" s="131">
        <v>12362204.84829</v>
      </c>
      <c r="E21" s="131">
        <v>12581202.61719</v>
      </c>
      <c r="F21" s="131">
        <v>13628522.41182</v>
      </c>
      <c r="G21" s="131">
        <v>14129224.048559999</v>
      </c>
      <c r="H21" s="131">
        <v>13684583.932020001</v>
      </c>
      <c r="I21" s="131">
        <v>15475469.18087</v>
      </c>
      <c r="J21" s="131">
        <v>14889284.682629999</v>
      </c>
      <c r="K21" s="131">
        <v>13433526.68823</v>
      </c>
      <c r="L21" s="131">
        <v>14063096.415959999</v>
      </c>
      <c r="M21" s="131">
        <v>14201185.105830001</v>
      </c>
    </row>
    <row r="22" spans="1:13" x14ac:dyDescent="0.2">
      <c r="A22" s="18" t="s">
        <v>42</v>
      </c>
      <c r="B22" s="16">
        <v>1912942.7556500002</v>
      </c>
      <c r="C22" s="131">
        <v>1961280.2233199999</v>
      </c>
      <c r="D22" s="131">
        <v>2032035.2652999999</v>
      </c>
      <c r="E22" s="131">
        <v>2123929.8629100001</v>
      </c>
      <c r="F22" s="131">
        <v>2286315.2283400004</v>
      </c>
      <c r="G22" s="131">
        <v>2382964.7876799996</v>
      </c>
      <c r="H22" s="131">
        <v>2272933.8096999996</v>
      </c>
      <c r="I22" s="131">
        <v>2574964.7061700001</v>
      </c>
      <c r="J22" s="131">
        <v>2496388.93457</v>
      </c>
      <c r="K22" s="131">
        <v>2303594.0104</v>
      </c>
      <c r="L22" s="131">
        <v>2382557.6975599998</v>
      </c>
      <c r="M22" s="131">
        <v>2519119.8119399999</v>
      </c>
    </row>
    <row r="23" spans="1:13" x14ac:dyDescent="0.2">
      <c r="A23" s="18" t="s">
        <v>47</v>
      </c>
      <c r="B23" s="16">
        <v>274979.14063000004</v>
      </c>
      <c r="C23" s="131">
        <v>276312.75971000001</v>
      </c>
      <c r="D23" s="131">
        <v>277196.76690000005</v>
      </c>
      <c r="E23" s="131">
        <v>278544.49592000002</v>
      </c>
      <c r="F23" s="131">
        <v>279901.85425999999</v>
      </c>
      <c r="G23" s="131">
        <v>279081.55697999994</v>
      </c>
      <c r="H23" s="131">
        <v>280441.51348000002</v>
      </c>
      <c r="I23" s="131">
        <v>281806.53461999999</v>
      </c>
      <c r="J23" s="131">
        <v>283176.77710000001</v>
      </c>
      <c r="K23" s="131">
        <v>284556.65357999998</v>
      </c>
      <c r="L23" s="131">
        <v>285877.63218000002</v>
      </c>
      <c r="M23" s="131">
        <v>287270.77046000003</v>
      </c>
    </row>
    <row r="24" spans="1:13" x14ac:dyDescent="0.2">
      <c r="A24" s="12"/>
      <c r="C24" s="131"/>
      <c r="D24" s="131"/>
      <c r="E24" s="131"/>
      <c r="F24" s="131"/>
      <c r="G24" s="131"/>
      <c r="H24" s="131"/>
      <c r="I24" s="131"/>
      <c r="J24" s="131"/>
      <c r="K24" s="131"/>
      <c r="L24" s="131"/>
      <c r="M24" s="131"/>
    </row>
    <row r="25" spans="1:13" x14ac:dyDescent="0.2">
      <c r="A25" s="18" t="s">
        <v>52</v>
      </c>
      <c r="B25" s="16">
        <v>5054164902.3595905</v>
      </c>
      <c r="C25" s="131">
        <v>5110683237.2595005</v>
      </c>
      <c r="D25" s="131">
        <v>5209320115.6146297</v>
      </c>
      <c r="E25" s="131">
        <v>5244658700.6473608</v>
      </c>
      <c r="F25" s="131">
        <v>5303983602.1977205</v>
      </c>
      <c r="G25" s="131">
        <v>5350475574.1039801</v>
      </c>
      <c r="H25" s="131">
        <v>5339140830.0306597</v>
      </c>
      <c r="I25" s="131">
        <v>5350623253.5250902</v>
      </c>
      <c r="J25" s="131">
        <v>5387099980.8891296</v>
      </c>
      <c r="K25" s="131">
        <v>5364487777.9434299</v>
      </c>
      <c r="L25" s="131">
        <v>5433950246.0975504</v>
      </c>
      <c r="M25" s="131">
        <v>5505535794.7086306</v>
      </c>
    </row>
    <row r="26" spans="1:13" x14ac:dyDescent="0.2">
      <c r="A26" s="12"/>
      <c r="C26" s="131"/>
      <c r="D26" s="131"/>
      <c r="E26" s="131"/>
      <c r="F26" s="131"/>
      <c r="G26" s="131"/>
      <c r="H26" s="131"/>
      <c r="I26" s="131"/>
      <c r="J26" s="131"/>
      <c r="K26" s="131"/>
      <c r="L26" s="131"/>
      <c r="M26" s="131"/>
    </row>
    <row r="27" spans="1:13" x14ac:dyDescent="0.2">
      <c r="A27" s="18" t="s">
        <v>53</v>
      </c>
      <c r="B27" s="16">
        <v>332.85417000000001</v>
      </c>
      <c r="C27" s="131">
        <v>332.85417000000001</v>
      </c>
      <c r="D27" s="131">
        <v>332.85417000000001</v>
      </c>
      <c r="E27" s="131">
        <v>332.85417000000001</v>
      </c>
      <c r="F27" s="131">
        <v>332.85417000000001</v>
      </c>
      <c r="G27" s="131">
        <v>332.85417000000001</v>
      </c>
      <c r="H27" s="131">
        <v>332.85417000000001</v>
      </c>
      <c r="I27" s="131">
        <v>332.85417000000001</v>
      </c>
      <c r="J27" s="131">
        <v>332.85417000000001</v>
      </c>
      <c r="K27" s="131">
        <v>332.85417000000001</v>
      </c>
      <c r="L27" s="131">
        <v>332.85417000000001</v>
      </c>
      <c r="M27" s="131">
        <v>332.85417000000001</v>
      </c>
    </row>
    <row r="28" spans="1:13" x14ac:dyDescent="0.2">
      <c r="A28" s="18" t="s">
        <v>1</v>
      </c>
      <c r="B28" s="16">
        <v>1682960650.38732</v>
      </c>
      <c r="C28" s="131">
        <v>1701405749.69491</v>
      </c>
      <c r="D28" s="131">
        <v>1702624994.64326</v>
      </c>
      <c r="E28" s="131">
        <v>1739812929.3241701</v>
      </c>
      <c r="F28" s="131">
        <v>1760356977.4830201</v>
      </c>
      <c r="G28" s="131">
        <v>1789030288.4809699</v>
      </c>
      <c r="H28" s="131">
        <v>1857856870.5191402</v>
      </c>
      <c r="I28" s="131">
        <v>1923700056.5483003</v>
      </c>
      <c r="J28" s="131">
        <v>1901440074.1708097</v>
      </c>
      <c r="K28" s="131">
        <v>1953286208.3424101</v>
      </c>
      <c r="L28" s="131">
        <v>1984212736.9949601</v>
      </c>
      <c r="M28" s="131">
        <v>2019765002.53929</v>
      </c>
    </row>
    <row r="29" spans="1:13" x14ac:dyDescent="0.2">
      <c r="A29" s="18" t="s">
        <v>0</v>
      </c>
      <c r="B29" s="16">
        <v>1204371952.7793999</v>
      </c>
      <c r="C29" s="131">
        <v>1237237954.5329001</v>
      </c>
      <c r="D29" s="131">
        <v>1304302527.9669499</v>
      </c>
      <c r="E29" s="131">
        <v>1276188854.26175</v>
      </c>
      <c r="F29" s="131">
        <v>1309550059.2577701</v>
      </c>
      <c r="G29" s="131">
        <v>1318057923.0768399</v>
      </c>
      <c r="H29" s="131">
        <v>1245390952.3309801</v>
      </c>
      <c r="I29" s="131">
        <v>1284206128.8147099</v>
      </c>
      <c r="J29" s="131">
        <v>1307777306.95805</v>
      </c>
      <c r="K29" s="131">
        <v>1207103507.46069</v>
      </c>
      <c r="L29" s="131">
        <v>1239769176.51617</v>
      </c>
      <c r="M29" s="131">
        <v>1261683383.06371</v>
      </c>
    </row>
    <row r="30" spans="1:13" x14ac:dyDescent="0.2">
      <c r="A30" s="18" t="s">
        <v>39</v>
      </c>
      <c r="B30" s="16">
        <v>1447599005.5745599</v>
      </c>
      <c r="C30" s="131">
        <v>1441814423.19644</v>
      </c>
      <c r="D30" s="131">
        <v>1459015482.9281602</v>
      </c>
      <c r="E30" s="131">
        <v>1472977416.88537</v>
      </c>
      <c r="F30" s="131">
        <v>1469712402.1006699</v>
      </c>
      <c r="G30" s="131">
        <v>1480677615.6393299</v>
      </c>
      <c r="H30" s="131">
        <v>1502734289.6595299</v>
      </c>
      <c r="I30" s="131">
        <v>1396699757.9244502</v>
      </c>
      <c r="J30" s="131">
        <v>1416416785.2995999</v>
      </c>
      <c r="K30" s="131">
        <v>1435266693.41079</v>
      </c>
      <c r="L30" s="131">
        <v>1427975476.16623</v>
      </c>
      <c r="M30" s="131">
        <v>1435388693.9949801</v>
      </c>
    </row>
    <row r="31" spans="1:13" x14ac:dyDescent="0.2">
      <c r="A31" s="18" t="s">
        <v>54</v>
      </c>
      <c r="B31" s="16">
        <v>72441837.990609989</v>
      </c>
      <c r="C31" s="131">
        <v>73058166.826840013</v>
      </c>
      <c r="D31" s="131">
        <v>74074486.957299992</v>
      </c>
      <c r="E31" s="131">
        <v>74161091.553350002</v>
      </c>
      <c r="F31" s="131">
        <v>75743562.17374</v>
      </c>
      <c r="G31" s="131">
        <v>77737243.733219996</v>
      </c>
      <c r="H31" s="131">
        <v>76305499.08930999</v>
      </c>
      <c r="I31" s="131">
        <v>77424604.226400003</v>
      </c>
      <c r="J31" s="131">
        <v>79181359.684019998</v>
      </c>
      <c r="K31" s="131">
        <v>79544183.037130013</v>
      </c>
      <c r="L31" s="131">
        <v>79797098.762189999</v>
      </c>
      <c r="M31" s="131">
        <v>79555944.424840003</v>
      </c>
    </row>
    <row r="32" spans="1:13" x14ac:dyDescent="0.2">
      <c r="A32" s="18" t="s">
        <v>40</v>
      </c>
      <c r="B32" s="16">
        <v>646791122.77353001</v>
      </c>
      <c r="C32" s="131">
        <v>657166610.15423989</v>
      </c>
      <c r="D32" s="131">
        <v>669302290.26479006</v>
      </c>
      <c r="E32" s="131">
        <v>681518075.76854992</v>
      </c>
      <c r="F32" s="131">
        <v>688620268.32835007</v>
      </c>
      <c r="G32" s="131">
        <v>684972170.31945002</v>
      </c>
      <c r="H32" s="131">
        <v>656852885.57752991</v>
      </c>
      <c r="I32" s="131">
        <v>668592373.15706003</v>
      </c>
      <c r="J32" s="131">
        <v>682284121.92248011</v>
      </c>
      <c r="K32" s="131">
        <v>689286852.83823991</v>
      </c>
      <c r="L32" s="131">
        <v>702195424.80382991</v>
      </c>
      <c r="M32" s="131">
        <v>709142437.83164001</v>
      </c>
    </row>
    <row r="33" spans="1:13" ht="12" thickBot="1" x14ac:dyDescent="0.25">
      <c r="A33" s="12"/>
      <c r="C33" s="131"/>
      <c r="D33" s="131"/>
      <c r="E33" s="131"/>
      <c r="F33" s="131"/>
      <c r="G33" s="131"/>
      <c r="H33" s="131"/>
      <c r="I33" s="131"/>
      <c r="J33" s="131"/>
      <c r="K33" s="131"/>
      <c r="L33" s="131"/>
      <c r="M33" s="131"/>
    </row>
    <row r="34" spans="1:13" ht="12.75" thickTop="1" thickBot="1" x14ac:dyDescent="0.25">
      <c r="A34" s="94" t="s">
        <v>58</v>
      </c>
      <c r="B34" s="105">
        <v>5096634081.1662903</v>
      </c>
      <c r="C34" s="132">
        <v>5153593088.7856903</v>
      </c>
      <c r="D34" s="132">
        <v>5252938758.7939901</v>
      </c>
      <c r="E34" s="132">
        <v>5288569053.2915812</v>
      </c>
      <c r="F34" s="132">
        <v>5349277816.5345001</v>
      </c>
      <c r="G34" s="132">
        <v>5396436496.1696301</v>
      </c>
      <c r="H34" s="132">
        <v>5383927512.4389696</v>
      </c>
      <c r="I34" s="132">
        <v>5396987199.0684204</v>
      </c>
      <c r="J34" s="132">
        <v>5431961951.3996897</v>
      </c>
      <c r="K34" s="132">
        <v>5406543730.5194197</v>
      </c>
      <c r="L34" s="132">
        <v>5475080771.7172003</v>
      </c>
      <c r="M34" s="132">
        <v>5545511587.1887207</v>
      </c>
    </row>
    <row r="35" spans="1:13" ht="12" thickBot="1" x14ac:dyDescent="0.25">
      <c r="A35" s="96" t="s">
        <v>63</v>
      </c>
      <c r="B35" s="106">
        <v>0.66989109911839939</v>
      </c>
      <c r="C35" s="133">
        <v>0.67265955696672919</v>
      </c>
      <c r="D35" s="133">
        <v>0.66959209419922772</v>
      </c>
      <c r="E35" s="133">
        <v>0.66851430883541763</v>
      </c>
      <c r="F35" s="133">
        <v>0.66992320171280773</v>
      </c>
      <c r="G35" s="133">
        <v>0.66999016426867997</v>
      </c>
      <c r="H35" s="133">
        <v>0.67190746180558214</v>
      </c>
      <c r="I35" s="133">
        <v>0.67449480917565363</v>
      </c>
      <c r="J35" s="133">
        <v>0.66971268905063297</v>
      </c>
      <c r="K35" s="133">
        <v>0.67165109784146537</v>
      </c>
      <c r="L35" s="133">
        <v>0.67386556518241059</v>
      </c>
      <c r="M35" s="133">
        <v>0.67419450244455792</v>
      </c>
    </row>
    <row r="36" spans="1:13" ht="12" thickBot="1" x14ac:dyDescent="0.25">
      <c r="A36" s="98" t="s">
        <v>64</v>
      </c>
      <c r="B36" s="107">
        <v>0.3301089008816005</v>
      </c>
      <c r="C36" s="134">
        <v>0.3273404430332707</v>
      </c>
      <c r="D36" s="134">
        <v>0.33040790580077223</v>
      </c>
      <c r="E36" s="134">
        <v>0.33148569116458221</v>
      </c>
      <c r="F36" s="134">
        <v>0.33007679828719216</v>
      </c>
      <c r="G36" s="134">
        <v>0.33000983573132009</v>
      </c>
      <c r="H36" s="134">
        <v>0.32809253819441792</v>
      </c>
      <c r="I36" s="134">
        <v>0.3255051908243462</v>
      </c>
      <c r="J36" s="134">
        <v>0.33028731094936709</v>
      </c>
      <c r="K36" s="134">
        <v>0.32834890215853468</v>
      </c>
      <c r="L36" s="134">
        <v>0.32613443481758936</v>
      </c>
      <c r="M36" s="134">
        <v>0.32580549755544203</v>
      </c>
    </row>
    <row r="37" spans="1:13" ht="12" thickTop="1" x14ac:dyDescent="0.2">
      <c r="A37" s="123"/>
      <c r="B37" s="17"/>
      <c r="C37" s="135"/>
      <c r="D37" s="135"/>
      <c r="E37" s="135"/>
      <c r="F37" s="135"/>
      <c r="G37" s="135"/>
      <c r="H37" s="135"/>
      <c r="I37" s="135"/>
      <c r="J37" s="135"/>
      <c r="K37" s="135"/>
      <c r="L37" s="135"/>
      <c r="M37" s="135"/>
    </row>
    <row r="38" spans="1:13" x14ac:dyDescent="0.2">
      <c r="C38" s="131"/>
      <c r="D38" s="131"/>
      <c r="E38" s="131"/>
      <c r="F38" s="131"/>
      <c r="G38" s="131"/>
      <c r="H38" s="131"/>
      <c r="I38" s="131"/>
      <c r="J38" s="131"/>
      <c r="K38" s="131"/>
      <c r="L38" s="131"/>
      <c r="M38" s="131"/>
    </row>
    <row r="39" spans="1:13" x14ac:dyDescent="0.2">
      <c r="C39" s="131"/>
      <c r="D39" s="131"/>
      <c r="E39" s="131"/>
      <c r="F39" s="131"/>
      <c r="G39" s="131"/>
      <c r="H39" s="131"/>
      <c r="I39" s="131"/>
      <c r="J39" s="131"/>
      <c r="K39" s="131"/>
      <c r="L39" s="131"/>
      <c r="M39" s="131"/>
    </row>
    <row r="40" spans="1:13" ht="13.5" thickBot="1" x14ac:dyDescent="0.25">
      <c r="A40" s="140" t="s">
        <v>3</v>
      </c>
      <c r="B40" s="17"/>
      <c r="C40" s="135"/>
      <c r="D40" s="135"/>
      <c r="E40" s="135"/>
      <c r="F40" s="135"/>
      <c r="G40" s="135"/>
      <c r="H40" s="135"/>
      <c r="I40" s="135"/>
      <c r="J40" s="135"/>
      <c r="K40" s="135"/>
      <c r="L40" s="135"/>
      <c r="M40" s="135"/>
    </row>
    <row r="41" spans="1:13" ht="12" thickTop="1" x14ac:dyDescent="0.2">
      <c r="A41" s="141" t="s">
        <v>22</v>
      </c>
      <c r="B41" s="55">
        <v>2018</v>
      </c>
      <c r="C41" s="136">
        <v>2018</v>
      </c>
      <c r="D41" s="136">
        <v>2018</v>
      </c>
      <c r="E41" s="136">
        <v>2018</v>
      </c>
      <c r="F41" s="136">
        <v>2018</v>
      </c>
      <c r="G41" s="136">
        <v>2018</v>
      </c>
      <c r="H41" s="136">
        <v>2018</v>
      </c>
      <c r="I41" s="136">
        <v>2018</v>
      </c>
      <c r="J41" s="136">
        <v>2018</v>
      </c>
      <c r="K41" s="136">
        <v>2018</v>
      </c>
      <c r="L41" s="136">
        <v>2018</v>
      </c>
      <c r="M41" s="136">
        <v>2018</v>
      </c>
    </row>
    <row r="42" spans="1:13" ht="12" thickBot="1" x14ac:dyDescent="0.25">
      <c r="A42" s="143" t="s">
        <v>23</v>
      </c>
      <c r="B42" s="122" t="s">
        <v>8</v>
      </c>
      <c r="C42" s="137" t="s">
        <v>9</v>
      </c>
      <c r="D42" s="137" t="s">
        <v>10</v>
      </c>
      <c r="E42" s="137" t="s">
        <v>11</v>
      </c>
      <c r="F42" s="137" t="s">
        <v>12</v>
      </c>
      <c r="G42" s="137" t="s">
        <v>13</v>
      </c>
      <c r="H42" s="137" t="s">
        <v>14</v>
      </c>
      <c r="I42" s="137" t="s">
        <v>15</v>
      </c>
      <c r="J42" s="137" t="s">
        <v>16</v>
      </c>
      <c r="K42" s="137" t="s">
        <v>17</v>
      </c>
      <c r="L42" s="137" t="s">
        <v>18</v>
      </c>
      <c r="M42" s="137" t="s">
        <v>19</v>
      </c>
    </row>
    <row r="43" spans="1:13" ht="12" thickTop="1" x14ac:dyDescent="0.2">
      <c r="A43" s="38" t="s">
        <v>24</v>
      </c>
      <c r="B43" s="16">
        <v>42468951.14875</v>
      </c>
      <c r="C43" s="131">
        <v>42909622.763920009</v>
      </c>
      <c r="D43" s="131">
        <v>43618413.299709998</v>
      </c>
      <c r="E43" s="131">
        <v>43910121.646869995</v>
      </c>
      <c r="F43" s="131">
        <v>45293982.213770002</v>
      </c>
      <c r="G43" s="131">
        <v>45960688.814010002</v>
      </c>
      <c r="H43" s="131">
        <v>44786448.020120002</v>
      </c>
      <c r="I43" s="131">
        <v>46363710.014230005</v>
      </c>
      <c r="J43" s="131">
        <v>44861733.836259991</v>
      </c>
      <c r="K43" s="131">
        <v>42055714.748379998</v>
      </c>
      <c r="L43" s="131">
        <v>41130286.635669991</v>
      </c>
      <c r="M43" s="131">
        <v>39975552.331549995</v>
      </c>
    </row>
    <row r="44" spans="1:13" x14ac:dyDescent="0.2">
      <c r="A44" s="12"/>
      <c r="C44" s="131"/>
      <c r="D44" s="131"/>
      <c r="E44" s="131"/>
      <c r="F44" s="131"/>
      <c r="G44" s="131"/>
      <c r="H44" s="131"/>
      <c r="I44" s="131"/>
      <c r="J44" s="131"/>
      <c r="K44" s="131"/>
      <c r="L44" s="131"/>
      <c r="M44" s="131"/>
    </row>
    <row r="45" spans="1:13" x14ac:dyDescent="0.2">
      <c r="A45" s="18" t="s">
        <v>26</v>
      </c>
      <c r="B45" s="16">
        <v>904909.20695000002</v>
      </c>
      <c r="C45" s="131">
        <v>903145.97165999992</v>
      </c>
      <c r="D45" s="131">
        <v>900764.52425000002</v>
      </c>
      <c r="E45" s="131">
        <v>904694.64474999998</v>
      </c>
      <c r="F45" s="131">
        <v>912236.77109000005</v>
      </c>
      <c r="G45" s="131">
        <v>922234.82110000006</v>
      </c>
      <c r="H45" s="131">
        <v>930904.25699000002</v>
      </c>
      <c r="I45" s="131">
        <v>926616.40546000004</v>
      </c>
      <c r="J45" s="131">
        <v>927981.33158</v>
      </c>
      <c r="K45" s="131">
        <v>945502.46878999996</v>
      </c>
      <c r="L45" s="131">
        <v>929145.64425000001</v>
      </c>
      <c r="M45" s="131">
        <v>913947.51754999999</v>
      </c>
    </row>
    <row r="46" spans="1:13" x14ac:dyDescent="0.2">
      <c r="A46" s="18" t="s">
        <v>27</v>
      </c>
      <c r="B46" s="16">
        <v>27315.583899999998</v>
      </c>
      <c r="C46" s="131">
        <v>27436.776760000001</v>
      </c>
      <c r="D46" s="131">
        <v>27577.30356</v>
      </c>
      <c r="E46" s="131">
        <v>5512.4003200000006</v>
      </c>
      <c r="F46" s="131">
        <v>5539.7360699999999</v>
      </c>
      <c r="G46" s="131">
        <v>5566.3072099999999</v>
      </c>
      <c r="H46" s="131">
        <v>5593.9088200000006</v>
      </c>
      <c r="I46" s="131">
        <v>5621.6391299999996</v>
      </c>
      <c r="J46" s="131">
        <v>5648.6029000000008</v>
      </c>
      <c r="K46" s="131">
        <v>3250.10725</v>
      </c>
      <c r="L46" s="131">
        <v>3265.69479</v>
      </c>
      <c r="M46" s="131">
        <v>3281.8902799999996</v>
      </c>
    </row>
    <row r="47" spans="1:13" x14ac:dyDescent="0.2">
      <c r="A47" s="18" t="s">
        <v>108</v>
      </c>
      <c r="B47" s="16">
        <v>32134.086620000002</v>
      </c>
      <c r="C47" s="131">
        <v>31786.23158</v>
      </c>
      <c r="D47" s="131">
        <v>30782.49754</v>
      </c>
      <c r="E47" s="131">
        <v>28895.849600000001</v>
      </c>
      <c r="F47" s="131">
        <v>29264.94728</v>
      </c>
      <c r="G47" s="131">
        <v>29141.471899999997</v>
      </c>
      <c r="H47" s="131">
        <v>29193.25144</v>
      </c>
      <c r="I47" s="131">
        <v>31374.646129999997</v>
      </c>
      <c r="J47" s="131">
        <v>31194.080109999999</v>
      </c>
      <c r="K47" s="131">
        <v>31539.279409999999</v>
      </c>
      <c r="L47" s="131">
        <v>30381.533469999998</v>
      </c>
      <c r="M47" s="131">
        <v>29803.988129999998</v>
      </c>
    </row>
    <row r="48" spans="1:13" x14ac:dyDescent="0.2">
      <c r="A48" s="18" t="s">
        <v>28</v>
      </c>
      <c r="B48" s="16">
        <v>1145921.2669600002</v>
      </c>
      <c r="C48" s="131">
        <v>1172052.2902000002</v>
      </c>
      <c r="D48" s="131">
        <v>1202997.7802000002</v>
      </c>
      <c r="E48" s="131">
        <v>1255044.83696</v>
      </c>
      <c r="F48" s="131">
        <v>1352552.4472400001</v>
      </c>
      <c r="G48" s="131">
        <v>1395550.39124</v>
      </c>
      <c r="H48" s="131">
        <v>1344767.2134400001</v>
      </c>
      <c r="I48" s="131">
        <v>1513319.1539200002</v>
      </c>
      <c r="J48" s="131">
        <v>1449147.9799200001</v>
      </c>
      <c r="K48" s="131">
        <v>1339848.50924</v>
      </c>
      <c r="L48" s="131">
        <v>1395908.70744</v>
      </c>
      <c r="M48" s="131">
        <v>1402423.5474400001</v>
      </c>
    </row>
    <row r="49" spans="1:13" x14ac:dyDescent="0.2">
      <c r="A49" s="18" t="s">
        <v>29</v>
      </c>
      <c r="B49" s="16">
        <v>7552555.92882</v>
      </c>
      <c r="C49" s="131">
        <v>7483742.0266300002</v>
      </c>
      <c r="D49" s="131">
        <v>7424107.6537500005</v>
      </c>
      <c r="E49" s="131">
        <v>7085747.9499699995</v>
      </c>
      <c r="F49" s="131">
        <v>6715572.7759300005</v>
      </c>
      <c r="G49" s="131">
        <v>6477879.7407099996</v>
      </c>
      <c r="H49" s="131">
        <v>6064428.8626700006</v>
      </c>
      <c r="I49" s="131">
        <v>6049719.585</v>
      </c>
      <c r="J49" s="131">
        <v>5985270.0613400005</v>
      </c>
      <c r="K49" s="131">
        <v>5737972.3701299997</v>
      </c>
      <c r="L49" s="131">
        <v>5430099.7340899995</v>
      </c>
      <c r="M49" s="131">
        <v>5109143.4688900001</v>
      </c>
    </row>
    <row r="50" spans="1:13" x14ac:dyDescent="0.2">
      <c r="A50" s="18" t="s">
        <v>30</v>
      </c>
      <c r="B50" s="16">
        <v>18957335.873439997</v>
      </c>
      <c r="C50" s="131">
        <v>19074350.172220003</v>
      </c>
      <c r="D50" s="131">
        <v>19360976.53957</v>
      </c>
      <c r="E50" s="131">
        <v>19646779.986599997</v>
      </c>
      <c r="F50" s="131">
        <v>20084308.164749999</v>
      </c>
      <c r="G50" s="131">
        <v>20339278.940269999</v>
      </c>
      <c r="H50" s="131">
        <v>20173835.65975</v>
      </c>
      <c r="I50" s="131">
        <v>19505053.692029998</v>
      </c>
      <c r="J50" s="131">
        <v>18793878.06041</v>
      </c>
      <c r="K50" s="131">
        <v>17976162.488959998</v>
      </c>
      <c r="L50" s="131">
        <v>16610192.559909999</v>
      </c>
      <c r="M50" s="131">
        <v>15509616.37957</v>
      </c>
    </row>
    <row r="51" spans="1:13" x14ac:dyDescent="0.2">
      <c r="A51" s="18" t="s">
        <v>62</v>
      </c>
      <c r="B51" s="16">
        <v>11661084.96373</v>
      </c>
      <c r="C51" s="131">
        <v>11979745.074110001</v>
      </c>
      <c r="D51" s="131">
        <v>12362204.84829</v>
      </c>
      <c r="E51" s="131">
        <v>12581202.61719</v>
      </c>
      <c r="F51" s="131">
        <v>13628522.41182</v>
      </c>
      <c r="G51" s="131">
        <v>14129224.048559999</v>
      </c>
      <c r="H51" s="131">
        <v>13684583.932020001</v>
      </c>
      <c r="I51" s="131">
        <v>15475469.18087</v>
      </c>
      <c r="J51" s="131">
        <v>14889284.682629999</v>
      </c>
      <c r="K51" s="131">
        <v>13433526.68823</v>
      </c>
      <c r="L51" s="131">
        <v>14063096.415959999</v>
      </c>
      <c r="M51" s="131">
        <v>14201185.105830001</v>
      </c>
    </row>
    <row r="52" spans="1:13" x14ac:dyDescent="0.2">
      <c r="A52" s="18" t="s">
        <v>42</v>
      </c>
      <c r="B52" s="16">
        <v>1912942.7556500002</v>
      </c>
      <c r="C52" s="131">
        <v>1961280.2233199999</v>
      </c>
      <c r="D52" s="131">
        <v>2032035.2652999999</v>
      </c>
      <c r="E52" s="131">
        <v>2123929.8629100001</v>
      </c>
      <c r="F52" s="131">
        <v>2286315.2283400004</v>
      </c>
      <c r="G52" s="131">
        <v>2382964.7876799996</v>
      </c>
      <c r="H52" s="131">
        <v>2272933.8096999996</v>
      </c>
      <c r="I52" s="131">
        <v>2574964.7061700001</v>
      </c>
      <c r="J52" s="131">
        <v>2496388.93457</v>
      </c>
      <c r="K52" s="131">
        <v>2303594.0104</v>
      </c>
      <c r="L52" s="131">
        <v>2382557.6975599998</v>
      </c>
      <c r="M52" s="131">
        <v>2519119.8119399999</v>
      </c>
    </row>
    <row r="53" spans="1:13" x14ac:dyDescent="0.2">
      <c r="A53" s="18" t="s">
        <v>47</v>
      </c>
      <c r="B53" s="16">
        <v>274751.48268000002</v>
      </c>
      <c r="C53" s="131">
        <v>276083.99744000001</v>
      </c>
      <c r="D53" s="131">
        <v>276966.88725000003</v>
      </c>
      <c r="E53" s="131">
        <v>278313.49857</v>
      </c>
      <c r="F53" s="131">
        <v>279669.73125000001</v>
      </c>
      <c r="G53" s="131">
        <v>278848.30533999996</v>
      </c>
      <c r="H53" s="131">
        <v>280207.12529</v>
      </c>
      <c r="I53" s="131">
        <v>281571.00552000001</v>
      </c>
      <c r="J53" s="131">
        <v>282940.10279999999</v>
      </c>
      <c r="K53" s="131">
        <v>284318.82597000001</v>
      </c>
      <c r="L53" s="131">
        <v>285638.6482</v>
      </c>
      <c r="M53" s="131">
        <v>287030.62192000001</v>
      </c>
    </row>
    <row r="54" spans="1:13" x14ac:dyDescent="0.2">
      <c r="A54" s="18"/>
      <c r="C54" s="131"/>
      <c r="D54" s="131"/>
      <c r="E54" s="131"/>
      <c r="F54" s="131"/>
      <c r="G54" s="131"/>
      <c r="H54" s="131"/>
      <c r="I54" s="131"/>
      <c r="J54" s="131"/>
      <c r="K54" s="131"/>
      <c r="L54" s="131"/>
      <c r="M54" s="131"/>
    </row>
    <row r="55" spans="1:13" x14ac:dyDescent="0.2">
      <c r="A55" s="18" t="s">
        <v>52</v>
      </c>
      <c r="B55" s="16">
        <v>3371720855.2880301</v>
      </c>
      <c r="C55" s="131">
        <v>3423704021.1254601</v>
      </c>
      <c r="D55" s="131">
        <v>3473707850.9014502</v>
      </c>
      <c r="E55" s="131">
        <v>3491573963.7427301</v>
      </c>
      <c r="F55" s="131">
        <v>3538311339.4903197</v>
      </c>
      <c r="G55" s="131">
        <v>3569598685.72018</v>
      </c>
      <c r="H55" s="131">
        <v>3572714621.40799</v>
      </c>
      <c r="I55" s="131">
        <v>3593876140.94487</v>
      </c>
      <c r="J55" s="131">
        <v>3592992111.4563498</v>
      </c>
      <c r="K55" s="131">
        <v>3589255317.3828797</v>
      </c>
      <c r="L55" s="131">
        <v>3648338112.0168896</v>
      </c>
      <c r="M55" s="131">
        <v>3698777872.99368</v>
      </c>
    </row>
    <row r="56" spans="1:13" x14ac:dyDescent="0.2">
      <c r="A56" s="12"/>
      <c r="C56" s="131"/>
      <c r="D56" s="131"/>
      <c r="E56" s="131"/>
      <c r="F56" s="131"/>
      <c r="G56" s="131"/>
      <c r="H56" s="131"/>
      <c r="I56" s="131"/>
      <c r="J56" s="131"/>
      <c r="K56" s="131"/>
      <c r="L56" s="131"/>
      <c r="M56" s="131"/>
    </row>
    <row r="57" spans="1:13" x14ac:dyDescent="0.2">
      <c r="A57" s="18" t="s">
        <v>53</v>
      </c>
      <c r="B57" s="16">
        <v>332.85417000000001</v>
      </c>
      <c r="C57" s="131">
        <v>332.85417000000001</v>
      </c>
      <c r="D57" s="131">
        <v>332.85417000000001</v>
      </c>
      <c r="E57" s="131">
        <v>332.85417000000001</v>
      </c>
      <c r="F57" s="131">
        <v>332.85417000000001</v>
      </c>
      <c r="G57" s="131">
        <v>332.85417000000001</v>
      </c>
      <c r="H57" s="131">
        <v>332.85417000000001</v>
      </c>
      <c r="I57" s="131">
        <v>332.85417000000001</v>
      </c>
      <c r="J57" s="131">
        <v>332.85417000000001</v>
      </c>
      <c r="K57" s="131">
        <v>332.85417000000001</v>
      </c>
      <c r="L57" s="131">
        <v>332.85417000000001</v>
      </c>
      <c r="M57" s="131">
        <v>332.85417000000001</v>
      </c>
    </row>
    <row r="58" spans="1:13" x14ac:dyDescent="0.2">
      <c r="A58" s="18" t="s">
        <v>1</v>
      </c>
      <c r="B58" s="16">
        <v>1135610856.9316399</v>
      </c>
      <c r="C58" s="131">
        <v>1151484964.4742</v>
      </c>
      <c r="D58" s="131">
        <v>1129826292.2716501</v>
      </c>
      <c r="E58" s="131">
        <v>1164175854.26548</v>
      </c>
      <c r="F58" s="131">
        <v>1181581444.37184</v>
      </c>
      <c r="G58" s="131">
        <v>1207242992.9403598</v>
      </c>
      <c r="H58" s="131">
        <v>1253811059.0357201</v>
      </c>
      <c r="I58" s="131">
        <v>1316210751.5720901</v>
      </c>
      <c r="J58" s="131">
        <v>1281220199.4249499</v>
      </c>
      <c r="K58" s="131">
        <v>1320070001.1807799</v>
      </c>
      <c r="L58" s="131">
        <v>1347858773.82816</v>
      </c>
      <c r="M58" s="131">
        <v>1370393526.99563</v>
      </c>
    </row>
    <row r="59" spans="1:13" x14ac:dyDescent="0.2">
      <c r="A59" s="18" t="s">
        <v>0</v>
      </c>
      <c r="B59" s="16">
        <v>815112497.92697001</v>
      </c>
      <c r="C59" s="131">
        <v>844782920.73340011</v>
      </c>
      <c r="D59" s="131">
        <v>892073319.62767994</v>
      </c>
      <c r="E59" s="131">
        <v>855484405.74485993</v>
      </c>
      <c r="F59" s="131">
        <v>879291968.97701001</v>
      </c>
      <c r="G59" s="131">
        <v>883838354.42749</v>
      </c>
      <c r="H59" s="131">
        <v>844009897.58770001</v>
      </c>
      <c r="I59" s="131">
        <v>865980957.78733993</v>
      </c>
      <c r="J59" s="131">
        <v>885979274.33670998</v>
      </c>
      <c r="K59" s="131">
        <v>824485923.49247003</v>
      </c>
      <c r="L59" s="131">
        <v>853889573.18657994</v>
      </c>
      <c r="M59" s="131">
        <v>872512513.31901002</v>
      </c>
    </row>
    <row r="60" spans="1:13" x14ac:dyDescent="0.2">
      <c r="A60" s="18" t="s">
        <v>39</v>
      </c>
      <c r="B60" s="16">
        <v>972447156.84922993</v>
      </c>
      <c r="C60" s="131">
        <v>970376822.53246999</v>
      </c>
      <c r="D60" s="131">
        <v>984158804.85631013</v>
      </c>
      <c r="E60" s="131">
        <v>994509678.47150004</v>
      </c>
      <c r="F60" s="131">
        <v>993943365.98023999</v>
      </c>
      <c r="G60" s="131">
        <v>999274100.19517994</v>
      </c>
      <c r="H60" s="131">
        <v>1013807161.5508599</v>
      </c>
      <c r="I60" s="131">
        <v>945719059.05170012</v>
      </c>
      <c r="J60" s="131">
        <v>954265947.1548599</v>
      </c>
      <c r="K60" s="131">
        <v>968499582.77622998</v>
      </c>
      <c r="L60" s="131">
        <v>965214826.03546</v>
      </c>
      <c r="M60" s="131">
        <v>970547239.79472005</v>
      </c>
    </row>
    <row r="61" spans="1:13" x14ac:dyDescent="0.2">
      <c r="A61" s="18" t="s">
        <v>54</v>
      </c>
      <c r="B61" s="16">
        <v>72441837.990609989</v>
      </c>
      <c r="C61" s="131">
        <v>73058166.826840013</v>
      </c>
      <c r="D61" s="131">
        <v>74074486.957299992</v>
      </c>
      <c r="E61" s="131">
        <v>74161091.553350002</v>
      </c>
      <c r="F61" s="131">
        <v>75743562.17374</v>
      </c>
      <c r="G61" s="131">
        <v>77737243.733219996</v>
      </c>
      <c r="H61" s="131">
        <v>76305499.08930999</v>
      </c>
      <c r="I61" s="131">
        <v>77424604.226400003</v>
      </c>
      <c r="J61" s="131">
        <v>79181359.684019998</v>
      </c>
      <c r="K61" s="131">
        <v>79544183.037130013</v>
      </c>
      <c r="L61" s="131">
        <v>79797098.762189999</v>
      </c>
      <c r="M61" s="131">
        <v>79555944.424840003</v>
      </c>
    </row>
    <row r="62" spans="1:13" x14ac:dyDescent="0.2">
      <c r="A62" s="18" t="s">
        <v>40</v>
      </c>
      <c r="B62" s="16">
        <v>376108172.73541003</v>
      </c>
      <c r="C62" s="131">
        <v>384000813.70437998</v>
      </c>
      <c r="D62" s="131">
        <v>393574614.33433998</v>
      </c>
      <c r="E62" s="131">
        <v>403242600.85337001</v>
      </c>
      <c r="F62" s="131">
        <v>407750665.13331997</v>
      </c>
      <c r="G62" s="131">
        <v>401505661.56976002</v>
      </c>
      <c r="H62" s="131">
        <v>384780671.29022998</v>
      </c>
      <c r="I62" s="131">
        <v>388540435.45317</v>
      </c>
      <c r="J62" s="131">
        <v>392344998.00164002</v>
      </c>
      <c r="K62" s="131">
        <v>396655294.04209995</v>
      </c>
      <c r="L62" s="131">
        <v>401577507.35033</v>
      </c>
      <c r="M62" s="131">
        <v>405768315.60530996</v>
      </c>
    </row>
    <row r="63" spans="1:13" ht="12" thickBot="1" x14ac:dyDescent="0.25">
      <c r="A63" s="12"/>
      <c r="C63" s="131"/>
      <c r="D63" s="131"/>
      <c r="E63" s="131"/>
      <c r="F63" s="131"/>
      <c r="G63" s="131"/>
      <c r="H63" s="131"/>
      <c r="I63" s="131"/>
      <c r="J63" s="131"/>
      <c r="K63" s="131"/>
      <c r="L63" s="131"/>
      <c r="M63" s="131"/>
    </row>
    <row r="64" spans="1:13" ht="12.75" thickTop="1" thickBot="1" x14ac:dyDescent="0.25">
      <c r="A64" s="94" t="s">
        <v>58</v>
      </c>
      <c r="B64" s="105">
        <v>3414189806.43678</v>
      </c>
      <c r="C64" s="132">
        <v>3466613643.88938</v>
      </c>
      <c r="D64" s="132">
        <v>3517326264.20116</v>
      </c>
      <c r="E64" s="132">
        <v>3535484085.3896003</v>
      </c>
      <c r="F64" s="132">
        <v>3583605321.7040896</v>
      </c>
      <c r="G64" s="132">
        <v>3615559374.5341902</v>
      </c>
      <c r="H64" s="132">
        <v>3617501069.4281101</v>
      </c>
      <c r="I64" s="132">
        <v>3640239850.9590998</v>
      </c>
      <c r="J64" s="132">
        <v>3637853845.2926097</v>
      </c>
      <c r="K64" s="132">
        <v>3631311032.1312599</v>
      </c>
      <c r="L64" s="132">
        <v>3689468398.6525598</v>
      </c>
      <c r="M64" s="132">
        <v>3738753425.3252301</v>
      </c>
    </row>
    <row r="65" spans="1:13" ht="12" thickBot="1" x14ac:dyDescent="0.25">
      <c r="A65" s="98" t="s">
        <v>63</v>
      </c>
      <c r="B65" s="107">
        <v>0.66989109911839939</v>
      </c>
      <c r="C65" s="134">
        <v>0.67265955696672919</v>
      </c>
      <c r="D65" s="134">
        <v>0.66959209419922772</v>
      </c>
      <c r="E65" s="134">
        <v>0.66851430883541763</v>
      </c>
      <c r="F65" s="134">
        <v>0.66992320171280773</v>
      </c>
      <c r="G65" s="134">
        <v>0.66999016426867997</v>
      </c>
      <c r="H65" s="134">
        <v>0.67190746180558214</v>
      </c>
      <c r="I65" s="134">
        <v>0.67449480917565363</v>
      </c>
      <c r="J65" s="134">
        <v>0.66971268905063297</v>
      </c>
      <c r="K65" s="134">
        <v>0.67165109784146537</v>
      </c>
      <c r="L65" s="134">
        <v>0.67386556518241059</v>
      </c>
      <c r="M65" s="134">
        <v>0.67419450244455792</v>
      </c>
    </row>
    <row r="66" spans="1:13" ht="12" thickTop="1" x14ac:dyDescent="0.2">
      <c r="A66" s="123"/>
      <c r="B66" s="17"/>
      <c r="C66" s="135"/>
      <c r="D66" s="135"/>
      <c r="E66" s="135"/>
      <c r="F66" s="135"/>
      <c r="G66" s="135"/>
      <c r="H66" s="135"/>
      <c r="I66" s="135"/>
      <c r="J66" s="135"/>
      <c r="K66" s="135"/>
      <c r="L66" s="135"/>
      <c r="M66" s="135"/>
    </row>
    <row r="67" spans="1:13" x14ac:dyDescent="0.2">
      <c r="C67" s="131"/>
      <c r="D67" s="131"/>
      <c r="E67" s="131"/>
      <c r="F67" s="131"/>
      <c r="G67" s="131"/>
      <c r="H67" s="131"/>
      <c r="I67" s="131"/>
      <c r="J67" s="131"/>
      <c r="K67" s="131"/>
      <c r="L67" s="131"/>
      <c r="M67" s="131"/>
    </row>
    <row r="68" spans="1:13" x14ac:dyDescent="0.2">
      <c r="C68" s="131"/>
      <c r="D68" s="131"/>
      <c r="E68" s="131"/>
      <c r="F68" s="131"/>
      <c r="G68" s="131"/>
      <c r="H68" s="131"/>
      <c r="I68" s="131"/>
      <c r="J68" s="131"/>
      <c r="K68" s="131"/>
      <c r="L68" s="131"/>
      <c r="M68" s="131"/>
    </row>
    <row r="69" spans="1:13" ht="13.5" thickBot="1" x14ac:dyDescent="0.25">
      <c r="A69" s="140" t="s">
        <v>4</v>
      </c>
      <c r="B69" s="17"/>
      <c r="C69" s="135"/>
      <c r="D69" s="135"/>
      <c r="E69" s="135"/>
      <c r="F69" s="135"/>
      <c r="G69" s="135"/>
      <c r="H69" s="135"/>
      <c r="I69" s="135"/>
      <c r="J69" s="135"/>
      <c r="K69" s="135"/>
      <c r="L69" s="135"/>
      <c r="M69" s="135"/>
    </row>
    <row r="70" spans="1:13" ht="12" thickTop="1" x14ac:dyDescent="0.2">
      <c r="A70" s="141" t="s">
        <v>22</v>
      </c>
      <c r="B70" s="55">
        <v>2018</v>
      </c>
      <c r="C70" s="136">
        <v>2018</v>
      </c>
      <c r="D70" s="136">
        <v>2018</v>
      </c>
      <c r="E70" s="136">
        <v>2018</v>
      </c>
      <c r="F70" s="136">
        <v>2018</v>
      </c>
      <c r="G70" s="136">
        <v>2018</v>
      </c>
      <c r="H70" s="136">
        <v>2018</v>
      </c>
      <c r="I70" s="136">
        <v>2018</v>
      </c>
      <c r="J70" s="136">
        <v>2018</v>
      </c>
      <c r="K70" s="136">
        <v>2018</v>
      </c>
      <c r="L70" s="136">
        <v>2018</v>
      </c>
      <c r="M70" s="136">
        <v>2018</v>
      </c>
    </row>
    <row r="71" spans="1:13" ht="12" thickBot="1" x14ac:dyDescent="0.25">
      <c r="A71" s="143" t="s">
        <v>23</v>
      </c>
      <c r="B71" s="120" t="s">
        <v>8</v>
      </c>
      <c r="C71" s="138" t="s">
        <v>9</v>
      </c>
      <c r="D71" s="138" t="s">
        <v>10</v>
      </c>
      <c r="E71" s="138" t="s">
        <v>11</v>
      </c>
      <c r="F71" s="138" t="s">
        <v>12</v>
      </c>
      <c r="G71" s="138" t="s">
        <v>13</v>
      </c>
      <c r="H71" s="138" t="s">
        <v>14</v>
      </c>
      <c r="I71" s="138" t="s">
        <v>15</v>
      </c>
      <c r="J71" s="138" t="s">
        <v>16</v>
      </c>
      <c r="K71" s="138" t="s">
        <v>17</v>
      </c>
      <c r="L71" s="138" t="s">
        <v>18</v>
      </c>
      <c r="M71" s="138" t="s">
        <v>19</v>
      </c>
    </row>
    <row r="72" spans="1:13" ht="12" thickTop="1" x14ac:dyDescent="0.2">
      <c r="A72" s="38" t="s">
        <v>24</v>
      </c>
      <c r="B72" s="121">
        <v>227.65795</v>
      </c>
      <c r="C72" s="139">
        <v>228.76227</v>
      </c>
      <c r="D72" s="139">
        <v>229.87965</v>
      </c>
      <c r="E72" s="139">
        <v>230.99735000000001</v>
      </c>
      <c r="F72" s="139">
        <v>232.12301000000002</v>
      </c>
      <c r="G72" s="139">
        <v>233.25164000000001</v>
      </c>
      <c r="H72" s="139">
        <v>234.38819000000001</v>
      </c>
      <c r="I72" s="139">
        <v>235.5291</v>
      </c>
      <c r="J72" s="139">
        <v>236.67429999999999</v>
      </c>
      <c r="K72" s="139">
        <v>237.82760999999999</v>
      </c>
      <c r="L72" s="139">
        <v>238.98398</v>
      </c>
      <c r="M72" s="139">
        <v>240.14854</v>
      </c>
    </row>
    <row r="73" spans="1:13" x14ac:dyDescent="0.2">
      <c r="A73" s="12"/>
      <c r="C73" s="131"/>
      <c r="D73" s="131"/>
      <c r="E73" s="131"/>
      <c r="F73" s="131"/>
      <c r="G73" s="131"/>
      <c r="H73" s="131"/>
      <c r="I73" s="131"/>
      <c r="J73" s="131"/>
      <c r="K73" s="131"/>
      <c r="L73" s="131"/>
      <c r="M73" s="131"/>
    </row>
    <row r="74" spans="1:13" x14ac:dyDescent="0.2">
      <c r="A74" s="18" t="s">
        <v>47</v>
      </c>
      <c r="B74" s="16">
        <v>227.65795</v>
      </c>
      <c r="C74" s="131">
        <v>228.76227</v>
      </c>
      <c r="D74" s="131">
        <v>229.87965</v>
      </c>
      <c r="E74" s="131">
        <v>230.99735000000001</v>
      </c>
      <c r="F74" s="131">
        <v>232.12301000000002</v>
      </c>
      <c r="G74" s="131">
        <v>233.25164000000001</v>
      </c>
      <c r="H74" s="131">
        <v>234.38819000000001</v>
      </c>
      <c r="I74" s="131">
        <v>235.5291</v>
      </c>
      <c r="J74" s="131">
        <v>236.67429999999999</v>
      </c>
      <c r="K74" s="131">
        <v>237.82760999999999</v>
      </c>
      <c r="L74" s="131">
        <v>238.98398</v>
      </c>
      <c r="M74" s="131">
        <v>240.14854</v>
      </c>
    </row>
    <row r="75" spans="1:13" x14ac:dyDescent="0.2">
      <c r="A75" s="12"/>
      <c r="C75" s="131"/>
      <c r="D75" s="131"/>
      <c r="E75" s="131"/>
      <c r="F75" s="131"/>
      <c r="G75" s="131"/>
      <c r="H75" s="131"/>
      <c r="I75" s="131"/>
      <c r="J75" s="131"/>
      <c r="K75" s="131"/>
      <c r="L75" s="131"/>
      <c r="M75" s="131"/>
    </row>
    <row r="76" spans="1:13" x14ac:dyDescent="0.2">
      <c r="A76" s="18" t="s">
        <v>52</v>
      </c>
      <c r="B76" s="16">
        <v>1682444047.0715601</v>
      </c>
      <c r="C76" s="131">
        <v>1686979216.1340399</v>
      </c>
      <c r="D76" s="131">
        <v>1735612264.7131798</v>
      </c>
      <c r="E76" s="131">
        <v>1753084736.9046299</v>
      </c>
      <c r="F76" s="131">
        <v>1765672262.7074001</v>
      </c>
      <c r="G76" s="131">
        <v>1780876888.3838</v>
      </c>
      <c r="H76" s="131">
        <v>1766426208.6226702</v>
      </c>
      <c r="I76" s="131">
        <v>1756747112.58022</v>
      </c>
      <c r="J76" s="131">
        <v>1794107869.43278</v>
      </c>
      <c r="K76" s="131">
        <v>1775232460.56055</v>
      </c>
      <c r="L76" s="131">
        <v>1785612134.0806601</v>
      </c>
      <c r="M76" s="131">
        <v>1806757921.7149501</v>
      </c>
    </row>
    <row r="77" spans="1:13" x14ac:dyDescent="0.2">
      <c r="A77" s="12"/>
      <c r="C77" s="131"/>
      <c r="D77" s="131"/>
      <c r="E77" s="131"/>
      <c r="F77" s="131"/>
      <c r="G77" s="131"/>
      <c r="H77" s="131"/>
      <c r="I77" s="131"/>
      <c r="J77" s="131"/>
      <c r="K77" s="131"/>
      <c r="L77" s="131"/>
      <c r="M77" s="131"/>
    </row>
    <row r="78" spans="1:13" x14ac:dyDescent="0.2">
      <c r="A78" s="18" t="s">
        <v>1</v>
      </c>
      <c r="B78" s="16">
        <v>547349793.45568001</v>
      </c>
      <c r="C78" s="131">
        <v>549920785.22070992</v>
      </c>
      <c r="D78" s="131">
        <v>572798702.37160993</v>
      </c>
      <c r="E78" s="131">
        <v>575637075.05868995</v>
      </c>
      <c r="F78" s="131">
        <v>578775533.11118007</v>
      </c>
      <c r="G78" s="131">
        <v>581787295.54060996</v>
      </c>
      <c r="H78" s="131">
        <v>604045811.48342001</v>
      </c>
      <c r="I78" s="131">
        <v>607489304.97621</v>
      </c>
      <c r="J78" s="131">
        <v>620219874.74585998</v>
      </c>
      <c r="K78" s="131">
        <v>633216207.16163003</v>
      </c>
      <c r="L78" s="131">
        <v>636353963.16680002</v>
      </c>
      <c r="M78" s="131">
        <v>649371475.54366004</v>
      </c>
    </row>
    <row r="79" spans="1:13" x14ac:dyDescent="0.2">
      <c r="A79" s="18" t="s">
        <v>0</v>
      </c>
      <c r="B79" s="16">
        <v>389259454.85242999</v>
      </c>
      <c r="C79" s="131">
        <v>392455033.79949999</v>
      </c>
      <c r="D79" s="131">
        <v>412229208.33927</v>
      </c>
      <c r="E79" s="131">
        <v>420704448.51688999</v>
      </c>
      <c r="F79" s="131">
        <v>430258090.28075999</v>
      </c>
      <c r="G79" s="131">
        <v>434219568.64934999</v>
      </c>
      <c r="H79" s="131">
        <v>401381054.74328005</v>
      </c>
      <c r="I79" s="131">
        <v>418225171.02736998</v>
      </c>
      <c r="J79" s="131">
        <v>421798032.62134004</v>
      </c>
      <c r="K79" s="131">
        <v>382617583.96822</v>
      </c>
      <c r="L79" s="131">
        <v>385879603.32959002</v>
      </c>
      <c r="M79" s="131">
        <v>389170869.74470001</v>
      </c>
    </row>
    <row r="80" spans="1:13" x14ac:dyDescent="0.2">
      <c r="A80" s="18" t="s">
        <v>39</v>
      </c>
      <c r="B80" s="16">
        <v>475151848.72533</v>
      </c>
      <c r="C80" s="131">
        <v>471437600.66396999</v>
      </c>
      <c r="D80" s="131">
        <v>474856678.07185</v>
      </c>
      <c r="E80" s="131">
        <v>478467738.41386998</v>
      </c>
      <c r="F80" s="131">
        <v>475769036.12042999</v>
      </c>
      <c r="G80" s="131">
        <v>481403515.44415003</v>
      </c>
      <c r="H80" s="131">
        <v>488927128.10867</v>
      </c>
      <c r="I80" s="131">
        <v>450980698.87274998</v>
      </c>
      <c r="J80" s="131">
        <v>462150838.14473999</v>
      </c>
      <c r="K80" s="131">
        <v>466767110.63455999</v>
      </c>
      <c r="L80" s="131">
        <v>462760650.13077003</v>
      </c>
      <c r="M80" s="131">
        <v>464841454.20025998</v>
      </c>
    </row>
    <row r="81" spans="1:13" x14ac:dyDescent="0.2">
      <c r="A81" s="18" t="s">
        <v>40</v>
      </c>
      <c r="B81" s="16">
        <v>270682950.03811997</v>
      </c>
      <c r="C81" s="131">
        <v>273165796.44985998</v>
      </c>
      <c r="D81" s="131">
        <v>275727675.93045002</v>
      </c>
      <c r="E81" s="131">
        <v>278275474.91517997</v>
      </c>
      <c r="F81" s="131">
        <v>280869603.19503003</v>
      </c>
      <c r="G81" s="131">
        <v>283466508.74969</v>
      </c>
      <c r="H81" s="131">
        <v>272072214.28729999</v>
      </c>
      <c r="I81" s="131">
        <v>280051937.70389003</v>
      </c>
      <c r="J81" s="131">
        <v>289939123.92084002</v>
      </c>
      <c r="K81" s="131">
        <v>292631558.79614002</v>
      </c>
      <c r="L81" s="131">
        <v>300617917.45349997</v>
      </c>
      <c r="M81" s="131">
        <v>303374122.22633004</v>
      </c>
    </row>
    <row r="82" spans="1:13" ht="12" thickBot="1" x14ac:dyDescent="0.25">
      <c r="A82" s="12"/>
      <c r="C82" s="131"/>
      <c r="D82" s="131"/>
      <c r="E82" s="131"/>
      <c r="F82" s="131"/>
      <c r="G82" s="131"/>
      <c r="H82" s="131"/>
      <c r="I82" s="131"/>
      <c r="J82" s="131"/>
      <c r="K82" s="131"/>
      <c r="L82" s="131"/>
      <c r="M82" s="131"/>
    </row>
    <row r="83" spans="1:13" ht="12.75" thickTop="1" thickBot="1" x14ac:dyDescent="0.25">
      <c r="A83" s="94" t="s">
        <v>58</v>
      </c>
      <c r="B83" s="105">
        <v>1682444274.7295101</v>
      </c>
      <c r="C83" s="132">
        <v>1686979444.8963099</v>
      </c>
      <c r="D83" s="132">
        <v>1735612494.5928299</v>
      </c>
      <c r="E83" s="132">
        <v>1753084967.9019799</v>
      </c>
      <c r="F83" s="132">
        <v>1765672494.83041</v>
      </c>
      <c r="G83" s="132">
        <v>1780877121.6354401</v>
      </c>
      <c r="H83" s="132">
        <v>1766426443.0108602</v>
      </c>
      <c r="I83" s="132">
        <v>1756747348.1093199</v>
      </c>
      <c r="J83" s="132">
        <v>1794108106.10708</v>
      </c>
      <c r="K83" s="132">
        <v>1775232698.38816</v>
      </c>
      <c r="L83" s="132">
        <v>1785612373.06464</v>
      </c>
      <c r="M83" s="132">
        <v>1806758161.8634901</v>
      </c>
    </row>
    <row r="84" spans="1:13" ht="12" thickBot="1" x14ac:dyDescent="0.25">
      <c r="A84" s="98" t="s">
        <v>64</v>
      </c>
      <c r="B84" s="107">
        <v>0.3301089008816005</v>
      </c>
      <c r="C84" s="134">
        <v>0.3273404430332707</v>
      </c>
      <c r="D84" s="134">
        <v>0.33040790580077223</v>
      </c>
      <c r="E84" s="134">
        <v>0.33148569116458221</v>
      </c>
      <c r="F84" s="134">
        <v>0.33007679828719216</v>
      </c>
      <c r="G84" s="134">
        <v>0.33000983573132009</v>
      </c>
      <c r="H84" s="134">
        <v>0.32809253819441792</v>
      </c>
      <c r="I84" s="134">
        <v>0.3255051908243462</v>
      </c>
      <c r="J84" s="134">
        <v>0.33028731094936709</v>
      </c>
      <c r="K84" s="134">
        <v>0.32834890215853468</v>
      </c>
      <c r="L84" s="134">
        <v>0.32613443481758936</v>
      </c>
      <c r="M84" s="134">
        <v>0.32580549755544203</v>
      </c>
    </row>
    <row r="85" spans="1:13" ht="35.25" customHeight="1" thickTop="1" x14ac:dyDescent="0.2">
      <c r="A85" s="159" t="s">
        <v>105</v>
      </c>
      <c r="B85" s="159"/>
      <c r="C85" s="159"/>
      <c r="D85" s="159"/>
      <c r="E85" s="159"/>
      <c r="F85" s="159"/>
      <c r="G85" s="159"/>
      <c r="H85" s="159"/>
      <c r="I85" s="159"/>
      <c r="J85" s="159"/>
      <c r="K85" s="159"/>
      <c r="L85" s="159"/>
      <c r="M85" s="159"/>
    </row>
    <row r="86" spans="1:13" ht="12" customHeight="1" x14ac:dyDescent="0.2">
      <c r="A86" s="160" t="s">
        <v>107</v>
      </c>
      <c r="B86" s="160"/>
      <c r="C86" s="160"/>
      <c r="D86" s="160"/>
      <c r="E86" s="160"/>
      <c r="F86" s="128"/>
      <c r="G86" s="128"/>
      <c r="H86" s="128"/>
      <c r="I86" s="128"/>
      <c r="J86" s="128"/>
      <c r="K86" s="128"/>
      <c r="L86" s="128"/>
      <c r="M86" s="128"/>
    </row>
  </sheetData>
  <mergeCells count="2">
    <mergeCell ref="A86:E86"/>
    <mergeCell ref="A85:M85"/>
  </mergeCells>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8DE58-FE8C-4B1C-953E-C90D9EFF492D}">
  <dimension ref="A1:M86"/>
  <sheetViews>
    <sheetView topLeftCell="A61" workbookViewId="0">
      <selection activeCell="I90" sqref="I90"/>
    </sheetView>
  </sheetViews>
  <sheetFormatPr defaultRowHeight="11.25" x14ac:dyDescent="0.2"/>
  <cols>
    <col min="1" max="1" width="28" style="17" customWidth="1"/>
    <col min="2" max="5" width="14.7109375" style="16" customWidth="1"/>
    <col min="6" max="11" width="14.7109375" style="17" customWidth="1"/>
    <col min="12" max="12" width="14.7109375" style="131" customWidth="1"/>
    <col min="13" max="59" width="14.7109375" style="17" customWidth="1"/>
    <col min="60" max="16384" width="9.140625" style="17"/>
  </cols>
  <sheetData>
    <row r="1" spans="1:13" ht="26.25" x14ac:dyDescent="0.4">
      <c r="A1" s="31" t="s">
        <v>74</v>
      </c>
      <c r="B1" s="33" t="s">
        <v>72</v>
      </c>
      <c r="C1" s="33"/>
      <c r="D1" s="33"/>
      <c r="E1"/>
      <c r="L1"/>
    </row>
    <row r="2" spans="1:13" ht="12.75" x14ac:dyDescent="0.2">
      <c r="A2" s="32"/>
      <c r="B2" s="33"/>
      <c r="C2" s="33"/>
      <c r="D2" s="33"/>
      <c r="E2"/>
      <c r="L2"/>
    </row>
    <row r="3" spans="1:13" ht="12.75" x14ac:dyDescent="0.2">
      <c r="A3" s="36" t="s">
        <v>109</v>
      </c>
      <c r="B3" s="28"/>
      <c r="C3" s="28"/>
      <c r="D3" s="28"/>
      <c r="E3" s="28"/>
      <c r="L3" s="144"/>
    </row>
    <row r="4" spans="1:13" ht="12.75" x14ac:dyDescent="0.2">
      <c r="A4" s="36" t="s">
        <v>76</v>
      </c>
      <c r="B4" s="28"/>
      <c r="C4" s="28"/>
      <c r="D4" s="28"/>
      <c r="E4" s="28"/>
      <c r="L4" s="144"/>
    </row>
    <row r="6" spans="1:13" ht="12.75" x14ac:dyDescent="0.2">
      <c r="A6" s="28" t="s">
        <v>73</v>
      </c>
    </row>
    <row r="7" spans="1:13" ht="12.75" x14ac:dyDescent="0.2">
      <c r="A7" s="28" t="s">
        <v>101</v>
      </c>
    </row>
    <row r="8" spans="1:13" x14ac:dyDescent="0.2">
      <c r="A8" s="123" t="s">
        <v>100</v>
      </c>
    </row>
    <row r="9" spans="1:13" ht="12.75" x14ac:dyDescent="0.2">
      <c r="A9" s="53" t="s">
        <v>59</v>
      </c>
    </row>
    <row r="10" spans="1:13" ht="13.5" thickBot="1" x14ac:dyDescent="0.25">
      <c r="A10" s="124" t="s">
        <v>2</v>
      </c>
      <c r="B10" s="17"/>
      <c r="C10" s="17"/>
      <c r="D10" s="17"/>
      <c r="E10" s="17"/>
      <c r="L10" s="135"/>
    </row>
    <row r="11" spans="1:13" s="15" customFormat="1" x14ac:dyDescent="0.2">
      <c r="A11" s="141" t="s">
        <v>22</v>
      </c>
      <c r="B11" s="42">
        <v>2019</v>
      </c>
      <c r="C11" s="129">
        <v>2019</v>
      </c>
      <c r="D11" s="129">
        <v>2019</v>
      </c>
      <c r="E11" s="129">
        <v>2019</v>
      </c>
      <c r="F11" s="129">
        <v>2019</v>
      </c>
      <c r="G11" s="129">
        <v>2019</v>
      </c>
      <c r="H11" s="129">
        <v>2019</v>
      </c>
      <c r="I11" s="129">
        <v>2019</v>
      </c>
      <c r="J11" s="129">
        <v>2019</v>
      </c>
      <c r="K11" s="129">
        <v>2019</v>
      </c>
      <c r="L11" s="129">
        <v>2019</v>
      </c>
      <c r="M11" s="129">
        <v>2019</v>
      </c>
    </row>
    <row r="12" spans="1:13" ht="12" thickBot="1" x14ac:dyDescent="0.25">
      <c r="A12" s="142" t="s">
        <v>23</v>
      </c>
      <c r="B12" s="44" t="s">
        <v>8</v>
      </c>
      <c r="C12" s="130" t="s">
        <v>9</v>
      </c>
      <c r="D12" s="130" t="s">
        <v>10</v>
      </c>
      <c r="E12" s="130" t="s">
        <v>11</v>
      </c>
      <c r="F12" s="130" t="s">
        <v>12</v>
      </c>
      <c r="G12" s="130" t="s">
        <v>13</v>
      </c>
      <c r="H12" s="130" t="s">
        <v>14</v>
      </c>
      <c r="I12" s="130" t="s">
        <v>15</v>
      </c>
      <c r="J12" s="130" t="s">
        <v>16</v>
      </c>
      <c r="K12" s="130" t="s">
        <v>17</v>
      </c>
      <c r="L12" s="130" t="s">
        <v>18</v>
      </c>
      <c r="M12" s="130" t="s">
        <v>19</v>
      </c>
    </row>
    <row r="13" spans="1:13" x14ac:dyDescent="0.2">
      <c r="A13" s="38" t="s">
        <v>24</v>
      </c>
      <c r="B13" s="16">
        <v>38532357.741410002</v>
      </c>
      <c r="C13" s="131">
        <v>38012725.58461</v>
      </c>
      <c r="D13" s="131">
        <v>38799829.634989999</v>
      </c>
      <c r="E13" s="131">
        <v>37672657.950370006</v>
      </c>
      <c r="F13" s="131">
        <v>37745125.482379995</v>
      </c>
      <c r="G13" s="131">
        <v>36870127.539870001</v>
      </c>
      <c r="H13" s="131">
        <v>36400102.531850003</v>
      </c>
      <c r="I13" s="131">
        <v>36298766.976730004</v>
      </c>
      <c r="J13" s="131">
        <v>36195132.370670006</v>
      </c>
      <c r="K13" s="131">
        <v>35031285.585019998</v>
      </c>
      <c r="L13" s="131">
        <v>36087403.732019998</v>
      </c>
      <c r="M13" s="131">
        <v>35612462.324129999</v>
      </c>
    </row>
    <row r="14" spans="1:13" x14ac:dyDescent="0.2">
      <c r="A14" s="12"/>
      <c r="C14" s="131"/>
      <c r="D14" s="131"/>
      <c r="E14" s="131"/>
      <c r="F14" s="131"/>
      <c r="G14" s="131"/>
      <c r="H14" s="131"/>
      <c r="I14" s="131"/>
      <c r="J14" s="131"/>
      <c r="K14" s="131"/>
      <c r="M14" s="131"/>
    </row>
    <row r="15" spans="1:13" x14ac:dyDescent="0.2">
      <c r="A15" s="18" t="s">
        <v>26</v>
      </c>
      <c r="B15" s="16">
        <v>910950.45463000005</v>
      </c>
      <c r="C15" s="131">
        <v>911408.01935000008</v>
      </c>
      <c r="D15" s="131">
        <v>919221.71085000003</v>
      </c>
      <c r="E15" s="131">
        <v>922418.45164999994</v>
      </c>
      <c r="F15" s="131">
        <v>923899.28905999998</v>
      </c>
      <c r="G15" s="131">
        <v>922626.17730999994</v>
      </c>
      <c r="H15" s="131">
        <v>924986.17816999997</v>
      </c>
      <c r="I15" s="131">
        <v>917104.27416999999</v>
      </c>
      <c r="J15" s="131">
        <v>905323.19615999993</v>
      </c>
      <c r="K15" s="131">
        <v>909969.43651999999</v>
      </c>
      <c r="L15" s="131">
        <v>910180.67837999994</v>
      </c>
      <c r="M15" s="131">
        <v>918919.37448</v>
      </c>
    </row>
    <row r="16" spans="1:13" x14ac:dyDescent="0.2">
      <c r="A16" s="18" t="s">
        <v>27</v>
      </c>
      <c r="B16" s="16">
        <v>3298.1551899999999</v>
      </c>
      <c r="C16" s="131">
        <v>3312.91563</v>
      </c>
      <c r="D16" s="131">
        <v>3329.3658599999999</v>
      </c>
      <c r="E16" s="131">
        <v>3345.3329900000003</v>
      </c>
      <c r="F16" s="131">
        <v>3361.9243799999999</v>
      </c>
      <c r="G16" s="131">
        <v>3378.04763</v>
      </c>
      <c r="H16" s="131">
        <v>3394.7994700000004</v>
      </c>
      <c r="I16" s="131">
        <v>3411.6255099999998</v>
      </c>
      <c r="J16" s="131">
        <v>3427.9869399999998</v>
      </c>
      <c r="K16" s="131">
        <v>3444.98774</v>
      </c>
      <c r="L16" s="131">
        <v>3461.5092799999998</v>
      </c>
      <c r="M16" s="131">
        <v>3478.6757699999998</v>
      </c>
    </row>
    <row r="17" spans="1:13" x14ac:dyDescent="0.2">
      <c r="A17" s="18" t="s">
        <v>108</v>
      </c>
      <c r="B17" s="16">
        <v>28818.841949999998</v>
      </c>
      <c r="C17" s="131">
        <v>26628.153140000002</v>
      </c>
      <c r="D17" s="131">
        <v>24969.86809</v>
      </c>
      <c r="E17" s="131">
        <v>23087.203430000001</v>
      </c>
      <c r="F17" s="131">
        <v>40398.954729999998</v>
      </c>
      <c r="G17" s="131">
        <v>40473.305319999999</v>
      </c>
      <c r="H17" s="131">
        <v>40918.081450000005</v>
      </c>
      <c r="I17" s="131">
        <v>39739.092579999997</v>
      </c>
      <c r="J17" s="131">
        <v>40081.636570000002</v>
      </c>
      <c r="K17" s="131">
        <v>39983.387450000002</v>
      </c>
      <c r="L17" s="131">
        <v>39931.607479999999</v>
      </c>
      <c r="M17" s="131">
        <v>40298.049890000002</v>
      </c>
    </row>
    <row r="18" spans="1:13" x14ac:dyDescent="0.2">
      <c r="A18" s="18" t="s">
        <v>28</v>
      </c>
      <c r="B18" s="16">
        <v>1344623.88696</v>
      </c>
      <c r="C18" s="131">
        <v>1351861.8742</v>
      </c>
      <c r="D18" s="131">
        <v>1410352.10772</v>
      </c>
      <c r="E18" s="131">
        <v>1424717.3299200002</v>
      </c>
      <c r="F18" s="131">
        <v>1437603.6834400001</v>
      </c>
      <c r="G18" s="131">
        <v>1387009.436</v>
      </c>
      <c r="H18" s="131">
        <v>1371732.1362000001</v>
      </c>
      <c r="I18" s="131">
        <v>1497865.9534400001</v>
      </c>
      <c r="J18" s="131">
        <v>1505175.6039200001</v>
      </c>
      <c r="K18" s="131">
        <v>1454470.6041999999</v>
      </c>
      <c r="L18" s="131">
        <v>1528811.4434400001</v>
      </c>
      <c r="M18" s="131">
        <v>1458848.5766800002</v>
      </c>
    </row>
    <row r="19" spans="1:13" x14ac:dyDescent="0.2">
      <c r="A19" s="18" t="s">
        <v>29</v>
      </c>
      <c r="B19" s="16">
        <v>4798892.7131599998</v>
      </c>
      <c r="C19" s="131">
        <v>4788078.8789799996</v>
      </c>
      <c r="D19" s="131">
        <v>4745190.8522899998</v>
      </c>
      <c r="E19" s="131">
        <v>4675522.2678800002</v>
      </c>
      <c r="F19" s="131">
        <v>4881346.6980600003</v>
      </c>
      <c r="G19" s="131">
        <v>4984178.0422599996</v>
      </c>
      <c r="H19" s="131">
        <v>4942588.1357199997</v>
      </c>
      <c r="I19" s="131">
        <v>4868951.4160900004</v>
      </c>
      <c r="J19" s="131">
        <v>4802798.2085499996</v>
      </c>
      <c r="K19" s="131">
        <v>4714709.2417400004</v>
      </c>
      <c r="L19" s="131">
        <v>4720090.7839599997</v>
      </c>
      <c r="M19" s="131">
        <v>5254248.3877900001</v>
      </c>
    </row>
    <row r="20" spans="1:13" x14ac:dyDescent="0.2">
      <c r="A20" s="18" t="s">
        <v>30</v>
      </c>
      <c r="B20" s="16">
        <v>15096740.180749999</v>
      </c>
      <c r="C20" s="131">
        <v>14485030.743940001</v>
      </c>
      <c r="D20" s="131">
        <v>14519402.955260001</v>
      </c>
      <c r="E20" s="131">
        <v>13695366.542889999</v>
      </c>
      <c r="F20" s="131">
        <v>13349171.50972</v>
      </c>
      <c r="G20" s="131">
        <v>12968357.812520001</v>
      </c>
      <c r="H20" s="131">
        <v>12711845.084620001</v>
      </c>
      <c r="I20" s="131">
        <v>11037977.472370001</v>
      </c>
      <c r="J20" s="131">
        <v>10859373.60235</v>
      </c>
      <c r="K20" s="131">
        <v>10847752.602629999</v>
      </c>
      <c r="L20" s="131">
        <v>10935988.17608</v>
      </c>
      <c r="M20" s="131">
        <v>10755838.27527</v>
      </c>
    </row>
    <row r="21" spans="1:13" x14ac:dyDescent="0.2">
      <c r="A21" s="18" t="s">
        <v>62</v>
      </c>
      <c r="B21" s="16">
        <v>13683110.69052</v>
      </c>
      <c r="C21" s="131">
        <v>13817603.63036</v>
      </c>
      <c r="D21" s="131">
        <v>14492991.047559999</v>
      </c>
      <c r="E21" s="131">
        <v>14282110.386440001</v>
      </c>
      <c r="F21" s="131">
        <v>14485547.503139999</v>
      </c>
      <c r="G21" s="131">
        <v>14042744.02266</v>
      </c>
      <c r="H21" s="131">
        <v>13958975.401760001</v>
      </c>
      <c r="I21" s="131">
        <v>15317427.820040001</v>
      </c>
      <c r="J21" s="131">
        <v>15464938.737020001</v>
      </c>
      <c r="K21" s="131">
        <v>14582773.806219999</v>
      </c>
      <c r="L21" s="131">
        <v>15402022.210659999</v>
      </c>
      <c r="M21" s="131">
        <v>14772560.34323</v>
      </c>
    </row>
    <row r="22" spans="1:13" x14ac:dyDescent="0.2">
      <c r="A22" s="18" t="s">
        <v>42</v>
      </c>
      <c r="B22" s="16">
        <v>2377253.7416699999</v>
      </c>
      <c r="C22" s="131">
        <v>2338732.1502100001</v>
      </c>
      <c r="D22" s="131">
        <v>2392885.6793200001</v>
      </c>
      <c r="E22" s="131">
        <v>2353187.1018499997</v>
      </c>
      <c r="F22" s="131">
        <v>2329465.3695300003</v>
      </c>
      <c r="G22" s="131">
        <v>2225621.4028699999</v>
      </c>
      <c r="H22" s="131">
        <v>2148482.4242800004</v>
      </c>
      <c r="I22" s="131">
        <v>2317662.5301899998</v>
      </c>
      <c r="J22" s="131">
        <v>2313934.4698000001</v>
      </c>
      <c r="K22" s="131">
        <v>2176640.40228</v>
      </c>
      <c r="L22" s="131">
        <v>2243910.01132</v>
      </c>
      <c r="M22" s="131">
        <v>2103786.8776600002</v>
      </c>
    </row>
    <row r="23" spans="1:13" x14ac:dyDescent="0.2">
      <c r="A23" s="18" t="s">
        <v>47</v>
      </c>
      <c r="B23" s="16">
        <v>288669.07658000005</v>
      </c>
      <c r="C23" s="131">
        <v>290069.21879999997</v>
      </c>
      <c r="D23" s="131">
        <v>291486.04804000002</v>
      </c>
      <c r="E23" s="131">
        <v>292903.33332000003</v>
      </c>
      <c r="F23" s="131">
        <v>294330.55031999998</v>
      </c>
      <c r="G23" s="131">
        <v>295739.29330000002</v>
      </c>
      <c r="H23" s="131">
        <v>297180.29018000001</v>
      </c>
      <c r="I23" s="131">
        <v>298626.79234000004</v>
      </c>
      <c r="J23" s="131">
        <v>300078.92936000007</v>
      </c>
      <c r="K23" s="131">
        <v>301541.11623999994</v>
      </c>
      <c r="L23" s="131">
        <v>303007.31142000004</v>
      </c>
      <c r="M23" s="131">
        <v>304483.76335999998</v>
      </c>
    </row>
    <row r="24" spans="1:13" x14ac:dyDescent="0.2">
      <c r="A24" s="12"/>
      <c r="C24" s="131"/>
      <c r="D24" s="131"/>
      <c r="E24" s="131"/>
      <c r="F24" s="131"/>
      <c r="G24" s="131"/>
      <c r="H24" s="131"/>
      <c r="I24" s="131"/>
      <c r="J24" s="131"/>
      <c r="K24" s="131"/>
      <c r="M24" s="131"/>
    </row>
    <row r="25" spans="1:13" x14ac:dyDescent="0.2">
      <c r="A25" s="18" t="s">
        <v>52</v>
      </c>
      <c r="B25" s="16">
        <v>5449771884.2922392</v>
      </c>
      <c r="C25" s="131">
        <v>5537216167.819479</v>
      </c>
      <c r="D25" s="131">
        <v>5566217256.8433104</v>
      </c>
      <c r="E25" s="131">
        <v>5554386664.0943699</v>
      </c>
      <c r="F25" s="131">
        <v>5536721700.9482412</v>
      </c>
      <c r="G25" s="131">
        <v>5640787390.4546194</v>
      </c>
      <c r="H25" s="131">
        <v>5623172316.6437302</v>
      </c>
      <c r="I25" s="131">
        <v>5707065285.9724102</v>
      </c>
      <c r="J25" s="131">
        <v>5800561537.3421001</v>
      </c>
      <c r="K25" s="131">
        <v>5759748849.9262905</v>
      </c>
      <c r="L25" s="131">
        <v>5872260726.9338503</v>
      </c>
      <c r="M25" s="131">
        <v>5953706358.2971897</v>
      </c>
    </row>
    <row r="26" spans="1:13" x14ac:dyDescent="0.2">
      <c r="A26" s="12"/>
      <c r="C26" s="131"/>
      <c r="D26" s="131"/>
      <c r="E26" s="131"/>
      <c r="F26" s="131"/>
      <c r="G26" s="131"/>
      <c r="H26" s="131"/>
      <c r="I26" s="131"/>
      <c r="J26" s="131"/>
      <c r="K26" s="131"/>
      <c r="M26" s="131"/>
    </row>
    <row r="27" spans="1:13" x14ac:dyDescent="0.2">
      <c r="A27" s="18" t="s">
        <v>53</v>
      </c>
      <c r="B27" s="16">
        <v>332.85417000000001</v>
      </c>
      <c r="C27" s="131">
        <v>332.85417000000001</v>
      </c>
      <c r="D27" s="131">
        <v>332.85417000000001</v>
      </c>
      <c r="E27" s="131">
        <v>332.85417000000001</v>
      </c>
      <c r="F27" s="131">
        <v>332.85417000000001</v>
      </c>
      <c r="G27" s="131">
        <v>332.85417000000001</v>
      </c>
      <c r="H27" s="131">
        <v>332.85417000000001</v>
      </c>
      <c r="I27" s="131">
        <v>332.85417000000001</v>
      </c>
      <c r="J27" s="131">
        <v>332.85417000000001</v>
      </c>
      <c r="K27" s="131">
        <v>332.85417000000001</v>
      </c>
      <c r="L27" s="131">
        <v>332.85417000000001</v>
      </c>
      <c r="M27" s="131">
        <v>332.85417000000001</v>
      </c>
    </row>
    <row r="28" spans="1:13" x14ac:dyDescent="0.2">
      <c r="A28" s="18" t="s">
        <v>1</v>
      </c>
      <c r="B28" s="16">
        <v>2061600786.6948898</v>
      </c>
      <c r="C28" s="131">
        <v>2092616666.9690497</v>
      </c>
      <c r="D28" s="131">
        <v>2039882773.53373</v>
      </c>
      <c r="E28" s="131">
        <v>2083751124.24436</v>
      </c>
      <c r="F28" s="131">
        <v>2127898867.51581</v>
      </c>
      <c r="G28" s="131">
        <v>2160217763.5028296</v>
      </c>
      <c r="H28" s="131">
        <v>2203567831.25003</v>
      </c>
      <c r="I28" s="131">
        <v>2235913081.2530499</v>
      </c>
      <c r="J28" s="131">
        <v>2272373039.2074699</v>
      </c>
      <c r="K28" s="131">
        <v>2304276979.1689</v>
      </c>
      <c r="L28" s="131">
        <v>2335831865.4186301</v>
      </c>
      <c r="M28" s="131">
        <v>2340602180.6784601</v>
      </c>
    </row>
    <row r="29" spans="1:13" x14ac:dyDescent="0.2">
      <c r="A29" s="18" t="s">
        <v>0</v>
      </c>
      <c r="B29" s="16">
        <v>1169944385.9826901</v>
      </c>
      <c r="C29" s="131">
        <v>1209077952.2309999</v>
      </c>
      <c r="D29" s="131">
        <v>1246613773.3970001</v>
      </c>
      <c r="E29" s="131">
        <v>1156440585.9296401</v>
      </c>
      <c r="F29" s="131">
        <v>1199210187.86079</v>
      </c>
      <c r="G29" s="131">
        <v>1243616824.1377001</v>
      </c>
      <c r="H29" s="131">
        <v>1184583561.2157001</v>
      </c>
      <c r="I29" s="131">
        <v>1214002622.9583502</v>
      </c>
      <c r="J29" s="131">
        <v>1242586803.82411</v>
      </c>
      <c r="K29" s="131">
        <v>1146896533.8666601</v>
      </c>
      <c r="L29" s="131">
        <v>1211263362.56252</v>
      </c>
      <c r="M29" s="131">
        <v>1251079989.4981301</v>
      </c>
    </row>
    <row r="30" spans="1:13" x14ac:dyDescent="0.2">
      <c r="A30" s="18" t="s">
        <v>39</v>
      </c>
      <c r="B30" s="16">
        <v>1467087437.0826797</v>
      </c>
      <c r="C30" s="131">
        <v>1462008576.39377</v>
      </c>
      <c r="D30" s="131">
        <v>1494318288.2726901</v>
      </c>
      <c r="E30" s="131">
        <v>1518489825.85902</v>
      </c>
      <c r="F30" s="131">
        <v>1402527154.1966701</v>
      </c>
      <c r="G30" s="131">
        <v>1418485600.16394</v>
      </c>
      <c r="H30" s="131">
        <v>1438921063.5543799</v>
      </c>
      <c r="I30" s="131">
        <v>1444075660.9720399</v>
      </c>
      <c r="J30" s="131">
        <v>1456607184.5585001</v>
      </c>
      <c r="K30" s="131">
        <v>1468268480.2609398</v>
      </c>
      <c r="L30" s="131">
        <v>1468444492.73915</v>
      </c>
      <c r="M30" s="131">
        <v>1487893327.53107</v>
      </c>
    </row>
    <row r="31" spans="1:13" x14ac:dyDescent="0.2">
      <c r="A31" s="18" t="s">
        <v>54</v>
      </c>
      <c r="B31" s="16">
        <v>77644613.425750002</v>
      </c>
      <c r="C31" s="131">
        <v>78901791.885069996</v>
      </c>
      <c r="D31" s="131">
        <v>80496356.889870003</v>
      </c>
      <c r="E31" s="131">
        <v>80879061.760830015</v>
      </c>
      <c r="F31" s="131">
        <v>81878464.291969985</v>
      </c>
      <c r="G31" s="131">
        <v>83151608.002619997</v>
      </c>
      <c r="H31" s="131">
        <v>81514274.260669991</v>
      </c>
      <c r="I31" s="131">
        <v>81619086.582180008</v>
      </c>
      <c r="J31" s="131">
        <v>82217867.296559989</v>
      </c>
      <c r="K31" s="131">
        <v>82391516.24090001</v>
      </c>
      <c r="L31" s="131">
        <v>83281926.126059994</v>
      </c>
      <c r="M31" s="131">
        <v>85627015.806609988</v>
      </c>
    </row>
    <row r="32" spans="1:13" x14ac:dyDescent="0.2">
      <c r="A32" s="18" t="s">
        <v>40</v>
      </c>
      <c r="B32" s="16">
        <v>673494328.25205994</v>
      </c>
      <c r="C32" s="131">
        <v>694610847.48642004</v>
      </c>
      <c r="D32" s="131">
        <v>704905731.89585006</v>
      </c>
      <c r="E32" s="131">
        <v>714825733.4463501</v>
      </c>
      <c r="F32" s="131">
        <v>725206694.22882998</v>
      </c>
      <c r="G32" s="131">
        <v>735315261.79335999</v>
      </c>
      <c r="H32" s="131">
        <v>714585253.50878</v>
      </c>
      <c r="I32" s="131">
        <v>731454501.35262001</v>
      </c>
      <c r="J32" s="131">
        <v>746776309.60128999</v>
      </c>
      <c r="K32" s="131">
        <v>757915007.53471994</v>
      </c>
      <c r="L32" s="131">
        <v>773438747.23332</v>
      </c>
      <c r="M32" s="131">
        <v>788503511.92875004</v>
      </c>
    </row>
    <row r="33" spans="1:13" ht="12" thickBot="1" x14ac:dyDescent="0.25">
      <c r="A33" s="12"/>
      <c r="C33" s="131"/>
      <c r="D33" s="131"/>
      <c r="E33" s="131"/>
      <c r="F33" s="131"/>
      <c r="G33" s="131"/>
      <c r="H33" s="131"/>
      <c r="I33" s="131"/>
      <c r="J33" s="131"/>
      <c r="K33" s="131"/>
      <c r="M33" s="131"/>
    </row>
    <row r="34" spans="1:13" ht="12.75" thickTop="1" thickBot="1" x14ac:dyDescent="0.25">
      <c r="A34" s="94" t="s">
        <v>58</v>
      </c>
      <c r="B34" s="105">
        <v>5488304242.0336494</v>
      </c>
      <c r="C34" s="132">
        <v>5575228893.404089</v>
      </c>
      <c r="D34" s="132">
        <v>5605017086.4783001</v>
      </c>
      <c r="E34" s="132">
        <v>5592059322.0447397</v>
      </c>
      <c r="F34" s="132">
        <v>5574466826.4306211</v>
      </c>
      <c r="G34" s="132">
        <v>5677657517.9944897</v>
      </c>
      <c r="H34" s="132">
        <v>5659572419.17558</v>
      </c>
      <c r="I34" s="132">
        <v>5743364052.9491405</v>
      </c>
      <c r="J34" s="132">
        <v>5836756669.7127705</v>
      </c>
      <c r="K34" s="132">
        <v>5794780135.5113106</v>
      </c>
      <c r="L34" s="132">
        <v>5908348130.6658707</v>
      </c>
      <c r="M34" s="132">
        <v>5989318820.6213198</v>
      </c>
    </row>
    <row r="35" spans="1:13" ht="12" thickBot="1" x14ac:dyDescent="0.25">
      <c r="A35" s="96" t="s">
        <v>63</v>
      </c>
      <c r="B35" s="106">
        <v>0.67049593355242199</v>
      </c>
      <c r="C35" s="133">
        <v>0.67110539839932881</v>
      </c>
      <c r="D35" s="133">
        <v>0.67329148062714839</v>
      </c>
      <c r="E35" s="133">
        <v>0.66788400459371045</v>
      </c>
      <c r="F35" s="133">
        <v>0.6720961306721086</v>
      </c>
      <c r="G35" s="133">
        <v>0.67597247011732753</v>
      </c>
      <c r="H35" s="133">
        <v>0.68164991098351846</v>
      </c>
      <c r="I35" s="133">
        <v>0.68296022415241187</v>
      </c>
      <c r="J35" s="133">
        <v>0.68611119883344585</v>
      </c>
      <c r="K35" s="133">
        <v>0.68607974658567794</v>
      </c>
      <c r="L35" s="133">
        <v>0.68435830937921149</v>
      </c>
      <c r="M35" s="133">
        <v>0.68288260854600513</v>
      </c>
    </row>
    <row r="36" spans="1:13" ht="12" thickBot="1" x14ac:dyDescent="0.25">
      <c r="A36" s="98" t="s">
        <v>64</v>
      </c>
      <c r="B36" s="107">
        <v>0.32950406644757801</v>
      </c>
      <c r="C36" s="134">
        <v>0.32889460160067141</v>
      </c>
      <c r="D36" s="134">
        <v>0.32670851937285167</v>
      </c>
      <c r="E36" s="134">
        <v>0.33211599540628967</v>
      </c>
      <c r="F36" s="134">
        <v>0.32790386932789101</v>
      </c>
      <c r="G36" s="134">
        <v>0.32402752988267253</v>
      </c>
      <c r="H36" s="134">
        <v>0.31835008901648165</v>
      </c>
      <c r="I36" s="134">
        <v>0.31703977584758802</v>
      </c>
      <c r="J36" s="134">
        <v>0.31388880116655404</v>
      </c>
      <c r="K36" s="134">
        <v>0.313920253414322</v>
      </c>
      <c r="L36" s="134">
        <v>0.3156416906207884</v>
      </c>
      <c r="M36" s="134">
        <v>0.31711739145399492</v>
      </c>
    </row>
    <row r="37" spans="1:13" ht="12" thickTop="1" x14ac:dyDescent="0.2">
      <c r="A37" s="123"/>
      <c r="B37" s="17"/>
      <c r="C37" s="135"/>
      <c r="D37" s="135"/>
      <c r="E37" s="135"/>
      <c r="F37" s="135"/>
      <c r="G37" s="135"/>
      <c r="H37" s="135"/>
      <c r="I37" s="135"/>
      <c r="J37" s="135"/>
      <c r="K37" s="135"/>
      <c r="L37" s="135"/>
      <c r="M37" s="135"/>
    </row>
    <row r="38" spans="1:13" x14ac:dyDescent="0.2">
      <c r="C38" s="131"/>
      <c r="D38" s="131"/>
      <c r="E38" s="131"/>
      <c r="F38" s="131"/>
      <c r="G38" s="131"/>
      <c r="H38" s="131"/>
      <c r="I38" s="131"/>
      <c r="J38" s="131"/>
      <c r="K38" s="131"/>
      <c r="M38" s="131"/>
    </row>
    <row r="39" spans="1:13" x14ac:dyDescent="0.2">
      <c r="C39" s="131"/>
      <c r="D39" s="131"/>
      <c r="E39" s="131"/>
      <c r="F39" s="131"/>
      <c r="G39" s="131"/>
      <c r="H39" s="131"/>
      <c r="I39" s="131"/>
      <c r="J39" s="131"/>
      <c r="K39" s="131"/>
      <c r="M39" s="131"/>
    </row>
    <row r="40" spans="1:13" ht="13.5" thickBot="1" x14ac:dyDescent="0.25">
      <c r="A40" s="140" t="s">
        <v>3</v>
      </c>
      <c r="B40" s="17"/>
      <c r="C40" s="135"/>
      <c r="D40" s="135"/>
      <c r="E40" s="135"/>
      <c r="F40" s="135"/>
      <c r="G40" s="135"/>
      <c r="H40" s="135"/>
      <c r="I40" s="135"/>
      <c r="J40" s="135"/>
      <c r="K40" s="135"/>
      <c r="L40" s="135"/>
      <c r="M40" s="135"/>
    </row>
    <row r="41" spans="1:13" ht="12" thickTop="1" x14ac:dyDescent="0.2">
      <c r="A41" s="141" t="s">
        <v>22</v>
      </c>
      <c r="B41" s="55">
        <v>2019</v>
      </c>
      <c r="C41" s="136">
        <v>2019</v>
      </c>
      <c r="D41" s="136">
        <v>2019</v>
      </c>
      <c r="E41" s="136">
        <v>2019</v>
      </c>
      <c r="F41" s="136">
        <v>2019</v>
      </c>
      <c r="G41" s="136">
        <v>2019</v>
      </c>
      <c r="H41" s="136">
        <v>2019</v>
      </c>
      <c r="I41" s="136">
        <v>2019</v>
      </c>
      <c r="J41" s="136">
        <v>2019</v>
      </c>
      <c r="K41" s="136">
        <v>2019</v>
      </c>
      <c r="L41" s="136">
        <v>2019</v>
      </c>
      <c r="M41" s="136">
        <v>2019</v>
      </c>
    </row>
    <row r="42" spans="1:13" ht="12" thickBot="1" x14ac:dyDescent="0.25">
      <c r="A42" s="143" t="s">
        <v>23</v>
      </c>
      <c r="B42" s="122" t="s">
        <v>8</v>
      </c>
      <c r="C42" s="137" t="s">
        <v>9</v>
      </c>
      <c r="D42" s="137" t="s">
        <v>10</v>
      </c>
      <c r="E42" s="137" t="s">
        <v>11</v>
      </c>
      <c r="F42" s="137" t="s">
        <v>12</v>
      </c>
      <c r="G42" s="137" t="s">
        <v>13</v>
      </c>
      <c r="H42" s="137" t="s">
        <v>14</v>
      </c>
      <c r="I42" s="137" t="s">
        <v>15</v>
      </c>
      <c r="J42" s="137" t="s">
        <v>16</v>
      </c>
      <c r="K42" s="137" t="s">
        <v>17</v>
      </c>
      <c r="L42" s="137" t="s">
        <v>18</v>
      </c>
      <c r="M42" s="137" t="s">
        <v>19</v>
      </c>
    </row>
    <row r="43" spans="1:13" ht="12" thickTop="1" x14ac:dyDescent="0.2">
      <c r="A43" s="38" t="s">
        <v>24</v>
      </c>
      <c r="B43" s="16">
        <v>38532116.423929997</v>
      </c>
      <c r="C43" s="131">
        <v>38012483.096639998</v>
      </c>
      <c r="D43" s="131">
        <v>38799585.962609999</v>
      </c>
      <c r="E43" s="131">
        <v>37672413.093150005</v>
      </c>
      <c r="F43" s="131">
        <v>37744879.432059996</v>
      </c>
      <c r="G43" s="131">
        <v>36869880.293109998</v>
      </c>
      <c r="H43" s="131">
        <v>36399854.080350004</v>
      </c>
      <c r="I43" s="131">
        <v>36298517.315889999</v>
      </c>
      <c r="J43" s="131">
        <v>36194881.495850004</v>
      </c>
      <c r="K43" s="131">
        <v>35031033.487739995</v>
      </c>
      <c r="L43" s="131">
        <v>36087150.409010001</v>
      </c>
      <c r="M43" s="131">
        <v>35612207.766739994</v>
      </c>
    </row>
    <row r="44" spans="1:13" x14ac:dyDescent="0.2">
      <c r="A44" s="12"/>
      <c r="C44" s="131"/>
      <c r="D44" s="131"/>
      <c r="E44" s="131"/>
      <c r="F44" s="131"/>
      <c r="G44" s="131"/>
      <c r="H44" s="131"/>
      <c r="I44" s="131"/>
      <c r="J44" s="131"/>
      <c r="K44" s="131"/>
      <c r="M44" s="131"/>
    </row>
    <row r="45" spans="1:13" x14ac:dyDescent="0.2">
      <c r="A45" s="18" t="s">
        <v>26</v>
      </c>
      <c r="B45" s="16">
        <v>910950.45463000005</v>
      </c>
      <c r="C45" s="131">
        <v>911408.01935000008</v>
      </c>
      <c r="D45" s="131">
        <v>919221.71085000003</v>
      </c>
      <c r="E45" s="131">
        <v>922418.45164999994</v>
      </c>
      <c r="F45" s="131">
        <v>923899.28905999998</v>
      </c>
      <c r="G45" s="131">
        <v>922626.17730999994</v>
      </c>
      <c r="H45" s="131">
        <v>924986.17816999997</v>
      </c>
      <c r="I45" s="131">
        <v>917104.27416999999</v>
      </c>
      <c r="J45" s="131">
        <v>905323.19615999993</v>
      </c>
      <c r="K45" s="131">
        <v>909969.43651999999</v>
      </c>
      <c r="L45" s="131">
        <v>910180.67837999994</v>
      </c>
      <c r="M45" s="131">
        <v>918919.37448</v>
      </c>
    </row>
    <row r="46" spans="1:13" x14ac:dyDescent="0.2">
      <c r="A46" s="18" t="s">
        <v>27</v>
      </c>
      <c r="B46" s="16">
        <v>3298.1551899999999</v>
      </c>
      <c r="C46" s="131">
        <v>3312.91563</v>
      </c>
      <c r="D46" s="131">
        <v>3329.3658599999999</v>
      </c>
      <c r="E46" s="131">
        <v>3345.3329900000003</v>
      </c>
      <c r="F46" s="131">
        <v>3361.9243799999999</v>
      </c>
      <c r="G46" s="131">
        <v>3378.04763</v>
      </c>
      <c r="H46" s="131">
        <v>3394.7994700000004</v>
      </c>
      <c r="I46" s="131">
        <v>3411.6255099999998</v>
      </c>
      <c r="J46" s="131">
        <v>3427.9869399999998</v>
      </c>
      <c r="K46" s="131">
        <v>3444.98774</v>
      </c>
      <c r="L46" s="131">
        <v>3461.5092799999998</v>
      </c>
      <c r="M46" s="131">
        <v>3478.6757699999998</v>
      </c>
    </row>
    <row r="47" spans="1:13" x14ac:dyDescent="0.2">
      <c r="A47" s="18" t="s">
        <v>108</v>
      </c>
      <c r="B47" s="16">
        <v>28818.841949999998</v>
      </c>
      <c r="C47" s="131">
        <v>26628.153140000002</v>
      </c>
      <c r="D47" s="131">
        <v>24969.86809</v>
      </c>
      <c r="E47" s="131">
        <v>23087.203430000001</v>
      </c>
      <c r="F47" s="131">
        <v>40398.954729999998</v>
      </c>
      <c r="G47" s="131">
        <v>40473.305319999999</v>
      </c>
      <c r="H47" s="131">
        <v>40918.081450000005</v>
      </c>
      <c r="I47" s="131">
        <v>39739.092579999997</v>
      </c>
      <c r="J47" s="131">
        <v>40081.636570000002</v>
      </c>
      <c r="K47" s="131">
        <v>39983.387450000002</v>
      </c>
      <c r="L47" s="131">
        <v>39931.607479999999</v>
      </c>
      <c r="M47" s="131">
        <v>40298.049890000002</v>
      </c>
    </row>
    <row r="48" spans="1:13" x14ac:dyDescent="0.2">
      <c r="A48" s="18" t="s">
        <v>28</v>
      </c>
      <c r="B48" s="16">
        <v>1344623.88696</v>
      </c>
      <c r="C48" s="131">
        <v>1351861.8742</v>
      </c>
      <c r="D48" s="131">
        <v>1410352.10772</v>
      </c>
      <c r="E48" s="131">
        <v>1424717.3299200002</v>
      </c>
      <c r="F48" s="131">
        <v>1437603.6834400001</v>
      </c>
      <c r="G48" s="131">
        <v>1387009.436</v>
      </c>
      <c r="H48" s="131">
        <v>1371732.1362000001</v>
      </c>
      <c r="I48" s="131">
        <v>1497865.9534400001</v>
      </c>
      <c r="J48" s="131">
        <v>1505175.6039200001</v>
      </c>
      <c r="K48" s="131">
        <v>1454470.6041999999</v>
      </c>
      <c r="L48" s="131">
        <v>1528811.4434400001</v>
      </c>
      <c r="M48" s="131">
        <v>1458848.5766800002</v>
      </c>
    </row>
    <row r="49" spans="1:13" x14ac:dyDescent="0.2">
      <c r="A49" s="18" t="s">
        <v>29</v>
      </c>
      <c r="B49" s="16">
        <v>4798892.7131599998</v>
      </c>
      <c r="C49" s="131">
        <v>4788078.8789799996</v>
      </c>
      <c r="D49" s="131">
        <v>4745190.8522899998</v>
      </c>
      <c r="E49" s="131">
        <v>4675522.2678800002</v>
      </c>
      <c r="F49" s="131">
        <v>4881346.6980600003</v>
      </c>
      <c r="G49" s="131">
        <v>4984178.0422599996</v>
      </c>
      <c r="H49" s="131">
        <v>4942588.1357199997</v>
      </c>
      <c r="I49" s="131">
        <v>4868951.4160900004</v>
      </c>
      <c r="J49" s="131">
        <v>4802798.2085499996</v>
      </c>
      <c r="K49" s="131">
        <v>4714709.2417400004</v>
      </c>
      <c r="L49" s="131">
        <v>4720090.7839599997</v>
      </c>
      <c r="M49" s="131">
        <v>5254248.3877900001</v>
      </c>
    </row>
    <row r="50" spans="1:13" x14ac:dyDescent="0.2">
      <c r="A50" s="18" t="s">
        <v>30</v>
      </c>
      <c r="B50" s="16">
        <v>15096740.180749999</v>
      </c>
      <c r="C50" s="131">
        <v>14485030.743940001</v>
      </c>
      <c r="D50" s="131">
        <v>14519402.955260001</v>
      </c>
      <c r="E50" s="131">
        <v>13695366.542889999</v>
      </c>
      <c r="F50" s="131">
        <v>13349171.50972</v>
      </c>
      <c r="G50" s="131">
        <v>12968357.812520001</v>
      </c>
      <c r="H50" s="131">
        <v>12711845.084620001</v>
      </c>
      <c r="I50" s="131">
        <v>11037977.472370001</v>
      </c>
      <c r="J50" s="131">
        <v>10859373.60235</v>
      </c>
      <c r="K50" s="131">
        <v>10847752.602629999</v>
      </c>
      <c r="L50" s="131">
        <v>10935988.17608</v>
      </c>
      <c r="M50" s="131">
        <v>10755838.27527</v>
      </c>
    </row>
    <row r="51" spans="1:13" x14ac:dyDescent="0.2">
      <c r="A51" s="18" t="s">
        <v>62</v>
      </c>
      <c r="B51" s="16">
        <v>13683110.69052</v>
      </c>
      <c r="C51" s="131">
        <v>13817603.63036</v>
      </c>
      <c r="D51" s="131">
        <v>14492991.047559999</v>
      </c>
      <c r="E51" s="131">
        <v>14282110.386440001</v>
      </c>
      <c r="F51" s="131">
        <v>14485547.503139999</v>
      </c>
      <c r="G51" s="131">
        <v>14042744.02266</v>
      </c>
      <c r="H51" s="131">
        <v>13958975.401760001</v>
      </c>
      <c r="I51" s="131">
        <v>15317427.820040001</v>
      </c>
      <c r="J51" s="131">
        <v>15464938.737020001</v>
      </c>
      <c r="K51" s="131">
        <v>14582773.806219999</v>
      </c>
      <c r="L51" s="131">
        <v>15402022.210659999</v>
      </c>
      <c r="M51" s="131">
        <v>14772560.34323</v>
      </c>
    </row>
    <row r="52" spans="1:13" x14ac:dyDescent="0.2">
      <c r="A52" s="18" t="s">
        <v>42</v>
      </c>
      <c r="B52" s="16">
        <v>2377253.7416699999</v>
      </c>
      <c r="C52" s="131">
        <v>2338732.1502100001</v>
      </c>
      <c r="D52" s="131">
        <v>2392885.6793200001</v>
      </c>
      <c r="E52" s="131">
        <v>2353187.1018499997</v>
      </c>
      <c r="F52" s="131">
        <v>2329465.3695300003</v>
      </c>
      <c r="G52" s="131">
        <v>2225621.4028699999</v>
      </c>
      <c r="H52" s="131">
        <v>2148482.4242800004</v>
      </c>
      <c r="I52" s="131">
        <v>2317662.5301899998</v>
      </c>
      <c r="J52" s="131">
        <v>2313934.4698000001</v>
      </c>
      <c r="K52" s="131">
        <v>2176640.40228</v>
      </c>
      <c r="L52" s="131">
        <v>2243910.01132</v>
      </c>
      <c r="M52" s="131">
        <v>2103786.8776600002</v>
      </c>
    </row>
    <row r="53" spans="1:13" x14ac:dyDescent="0.2">
      <c r="A53" s="18" t="s">
        <v>47</v>
      </c>
      <c r="B53" s="16">
        <v>288427.75910000002</v>
      </c>
      <c r="C53" s="131">
        <v>289826.73082999996</v>
      </c>
      <c r="D53" s="131">
        <v>291242.37566000002</v>
      </c>
      <c r="E53" s="131">
        <v>292658.47610000003</v>
      </c>
      <c r="F53" s="131">
        <v>294084.5</v>
      </c>
      <c r="G53" s="131">
        <v>295492.04654000001</v>
      </c>
      <c r="H53" s="131">
        <v>296931.83867999999</v>
      </c>
      <c r="I53" s="131">
        <v>298377.13150000002</v>
      </c>
      <c r="J53" s="131">
        <v>299828.05454000004</v>
      </c>
      <c r="K53" s="131">
        <v>301289.01895999996</v>
      </c>
      <c r="L53" s="131">
        <v>302753.98841000005</v>
      </c>
      <c r="M53" s="131">
        <v>304229.20597000001</v>
      </c>
    </row>
    <row r="54" spans="1:13" x14ac:dyDescent="0.2">
      <c r="A54" s="18"/>
      <c r="C54" s="131"/>
      <c r="D54" s="131"/>
      <c r="E54" s="131"/>
      <c r="F54" s="131"/>
      <c r="G54" s="131"/>
      <c r="H54" s="131"/>
      <c r="I54" s="131"/>
      <c r="J54" s="131"/>
      <c r="K54" s="131"/>
      <c r="M54" s="131"/>
    </row>
    <row r="55" spans="1:13" x14ac:dyDescent="0.2">
      <c r="A55" s="18" t="s">
        <v>52</v>
      </c>
      <c r="B55" s="16">
        <v>3641353559.9581394</v>
      </c>
      <c r="C55" s="131">
        <v>3703553724.5787601</v>
      </c>
      <c r="D55" s="131">
        <v>3735010667.1328301</v>
      </c>
      <c r="E55" s="131">
        <v>3697174560.8396802</v>
      </c>
      <c r="F55" s="131">
        <v>3708832705.1719894</v>
      </c>
      <c r="G55" s="131">
        <v>3801070296.6258402</v>
      </c>
      <c r="H55" s="131">
        <v>3821447181.6554604</v>
      </c>
      <c r="I55" s="131">
        <v>3886190683.6751599</v>
      </c>
      <c r="J55" s="131">
        <v>3968469234.4598899</v>
      </c>
      <c r="K55" s="131">
        <v>3940650253.4035802</v>
      </c>
      <c r="L55" s="131">
        <v>4007339987.5173101</v>
      </c>
      <c r="M55" s="131">
        <v>4054389451.8728299</v>
      </c>
    </row>
    <row r="56" spans="1:13" x14ac:dyDescent="0.2">
      <c r="A56" s="12"/>
      <c r="C56" s="131"/>
      <c r="D56" s="131"/>
      <c r="E56" s="131"/>
      <c r="F56" s="131"/>
      <c r="G56" s="131"/>
      <c r="H56" s="131"/>
      <c r="I56" s="131"/>
      <c r="J56" s="131"/>
      <c r="K56" s="131"/>
      <c r="M56" s="131"/>
    </row>
    <row r="57" spans="1:13" x14ac:dyDescent="0.2">
      <c r="A57" s="18" t="s">
        <v>53</v>
      </c>
      <c r="B57" s="16">
        <v>332.85417000000001</v>
      </c>
      <c r="C57" s="131">
        <v>332.85417000000001</v>
      </c>
      <c r="D57" s="131">
        <v>332.85417000000001</v>
      </c>
      <c r="E57" s="131">
        <v>332.85417000000001</v>
      </c>
      <c r="F57" s="131">
        <v>332.85417000000001</v>
      </c>
      <c r="G57" s="131">
        <v>332.85417000000001</v>
      </c>
      <c r="H57" s="131">
        <v>332.85417000000001</v>
      </c>
      <c r="I57" s="131">
        <v>332.85417000000001</v>
      </c>
      <c r="J57" s="131">
        <v>332.85417000000001</v>
      </c>
      <c r="K57" s="131">
        <v>332.85417000000001</v>
      </c>
      <c r="L57" s="131">
        <v>332.85417000000001</v>
      </c>
      <c r="M57" s="131">
        <v>332.85417000000001</v>
      </c>
    </row>
    <row r="58" spans="1:13" x14ac:dyDescent="0.2">
      <c r="A58" s="18" t="s">
        <v>1</v>
      </c>
      <c r="B58" s="16">
        <v>1399965467.7772598</v>
      </c>
      <c r="C58" s="131">
        <v>1427702769.0372097</v>
      </c>
      <c r="D58" s="131">
        <v>1399262811.67343</v>
      </c>
      <c r="E58" s="131">
        <v>1427876441.63464</v>
      </c>
      <c r="F58" s="131">
        <v>1468447233.55704</v>
      </c>
      <c r="G58" s="131">
        <v>1497497429.7657998</v>
      </c>
      <c r="H58" s="131">
        <v>1527004229.1301</v>
      </c>
      <c r="I58" s="131">
        <v>1555771204.0561299</v>
      </c>
      <c r="J58" s="131">
        <v>1589205183.44473</v>
      </c>
      <c r="K58" s="131">
        <v>1617805422.6052899</v>
      </c>
      <c r="L58" s="131">
        <v>1646603055.4544799</v>
      </c>
      <c r="M58" s="131">
        <v>1648894485.8862801</v>
      </c>
    </row>
    <row r="59" spans="1:13" x14ac:dyDescent="0.2">
      <c r="A59" s="18" t="s">
        <v>0</v>
      </c>
      <c r="B59" s="16">
        <v>793325464.49740005</v>
      </c>
      <c r="C59" s="131">
        <v>820755104.65462995</v>
      </c>
      <c r="D59" s="131">
        <v>855144758.52581</v>
      </c>
      <c r="E59" s="131">
        <v>763486155.71594</v>
      </c>
      <c r="F59" s="131">
        <v>802736368.53882992</v>
      </c>
      <c r="G59" s="131">
        <v>843914686.74580014</v>
      </c>
      <c r="H59" s="131">
        <v>827007984.91612005</v>
      </c>
      <c r="I59" s="131">
        <v>853469463.08433008</v>
      </c>
      <c r="J59" s="131">
        <v>879461238.33809006</v>
      </c>
      <c r="K59" s="131">
        <v>804937957.8503201</v>
      </c>
      <c r="L59" s="131">
        <v>832913166.95544004</v>
      </c>
      <c r="M59" s="131">
        <v>855033022.70195007</v>
      </c>
    </row>
    <row r="60" spans="1:13" x14ac:dyDescent="0.2">
      <c r="A60" s="18" t="s">
        <v>39</v>
      </c>
      <c r="B60" s="16">
        <v>988154659.41088986</v>
      </c>
      <c r="C60" s="131">
        <v>986404030.77144992</v>
      </c>
      <c r="D60" s="131">
        <v>1002800359.6657801</v>
      </c>
      <c r="E60" s="131">
        <v>1020494137.58444</v>
      </c>
      <c r="F60" s="131">
        <v>943787766.76083004</v>
      </c>
      <c r="G60" s="131">
        <v>957244435.21227002</v>
      </c>
      <c r="H60" s="131">
        <v>974835544.65912998</v>
      </c>
      <c r="I60" s="131">
        <v>970162542.59452999</v>
      </c>
      <c r="J60" s="131">
        <v>979863946.62538004</v>
      </c>
      <c r="K60" s="131">
        <v>989485626.66817987</v>
      </c>
      <c r="L60" s="131">
        <v>992272296.04671001</v>
      </c>
      <c r="M60" s="131">
        <v>1006852260.52209</v>
      </c>
    </row>
    <row r="61" spans="1:13" x14ac:dyDescent="0.2">
      <c r="A61" s="18" t="s">
        <v>54</v>
      </c>
      <c r="B61" s="16">
        <v>77644613.425750002</v>
      </c>
      <c r="C61" s="131">
        <v>78901791.885069996</v>
      </c>
      <c r="D61" s="131">
        <v>80496356.889870003</v>
      </c>
      <c r="E61" s="131">
        <v>80879061.760830015</v>
      </c>
      <c r="F61" s="131">
        <v>81878464.291969985</v>
      </c>
      <c r="G61" s="131">
        <v>83151608.002619997</v>
      </c>
      <c r="H61" s="131">
        <v>81514274.260669991</v>
      </c>
      <c r="I61" s="131">
        <v>81619086.582180008</v>
      </c>
      <c r="J61" s="131">
        <v>82217867.296559989</v>
      </c>
      <c r="K61" s="131">
        <v>82391516.24090001</v>
      </c>
      <c r="L61" s="131">
        <v>83281926.126059994</v>
      </c>
      <c r="M61" s="131">
        <v>85627015.806609988</v>
      </c>
    </row>
    <row r="62" spans="1:13" x14ac:dyDescent="0.2">
      <c r="A62" s="18" t="s">
        <v>40</v>
      </c>
      <c r="B62" s="16">
        <v>382263021.99267</v>
      </c>
      <c r="C62" s="131">
        <v>389789695.37623006</v>
      </c>
      <c r="D62" s="131">
        <v>397306047.52377003</v>
      </c>
      <c r="E62" s="131">
        <v>404438431.28966004</v>
      </c>
      <c r="F62" s="131">
        <v>411982539.16914999</v>
      </c>
      <c r="G62" s="131">
        <v>419261804.04518002</v>
      </c>
      <c r="H62" s="131">
        <v>411084815.83526999</v>
      </c>
      <c r="I62" s="131">
        <v>425168054.50382</v>
      </c>
      <c r="J62" s="131">
        <v>437720665.90095997</v>
      </c>
      <c r="K62" s="131">
        <v>446029397.18471998</v>
      </c>
      <c r="L62" s="131">
        <v>452269210.08045006</v>
      </c>
      <c r="M62" s="131">
        <v>457982334.10172999</v>
      </c>
    </row>
    <row r="63" spans="1:13" ht="12" thickBot="1" x14ac:dyDescent="0.25">
      <c r="A63" s="12"/>
      <c r="C63" s="131"/>
      <c r="D63" s="131"/>
      <c r="E63" s="131"/>
      <c r="F63" s="131"/>
      <c r="G63" s="131"/>
      <c r="H63" s="131"/>
      <c r="I63" s="131"/>
      <c r="J63" s="131"/>
      <c r="K63" s="131"/>
      <c r="M63" s="131"/>
    </row>
    <row r="64" spans="1:13" ht="12.75" thickTop="1" thickBot="1" x14ac:dyDescent="0.25">
      <c r="A64" s="94" t="s">
        <v>58</v>
      </c>
      <c r="B64" s="105">
        <v>3679885676.3820696</v>
      </c>
      <c r="C64" s="132">
        <v>3741566207.6754003</v>
      </c>
      <c r="D64" s="132">
        <v>3773810253.0954399</v>
      </c>
      <c r="E64" s="132">
        <v>3734846973.9328303</v>
      </c>
      <c r="F64" s="132">
        <v>3746577584.6040492</v>
      </c>
      <c r="G64" s="132">
        <v>3837940176.9189501</v>
      </c>
      <c r="H64" s="132">
        <v>3857847035.7358103</v>
      </c>
      <c r="I64" s="132">
        <v>3922489200.9910498</v>
      </c>
      <c r="J64" s="132">
        <v>4004664115.95574</v>
      </c>
      <c r="K64" s="132">
        <v>3975681286.8913202</v>
      </c>
      <c r="L64" s="132">
        <v>4043427137.9263201</v>
      </c>
      <c r="M64" s="132">
        <v>4090001659.6395698</v>
      </c>
    </row>
    <row r="65" spans="1:13" ht="12" thickBot="1" x14ac:dyDescent="0.25">
      <c r="A65" s="98" t="s">
        <v>63</v>
      </c>
      <c r="B65" s="107">
        <v>0.67049593355242199</v>
      </c>
      <c r="C65" s="134">
        <v>0.67110539839932881</v>
      </c>
      <c r="D65" s="134">
        <v>0.67329148062714839</v>
      </c>
      <c r="E65" s="134">
        <v>0.66788400459371045</v>
      </c>
      <c r="F65" s="134">
        <v>0.6720961306721086</v>
      </c>
      <c r="G65" s="134">
        <v>0.67597247011732753</v>
      </c>
      <c r="H65" s="134">
        <v>0.68164991098351846</v>
      </c>
      <c r="I65" s="134">
        <v>0.68296022415241187</v>
      </c>
      <c r="J65" s="134">
        <v>0.68611119883344585</v>
      </c>
      <c r="K65" s="134">
        <v>0.68607974658567794</v>
      </c>
      <c r="L65" s="134">
        <v>0.68435830937921149</v>
      </c>
      <c r="M65" s="134">
        <v>0.68288260854600513</v>
      </c>
    </row>
    <row r="66" spans="1:13" ht="12" thickTop="1" x14ac:dyDescent="0.2">
      <c r="A66" s="123"/>
      <c r="B66" s="17"/>
      <c r="C66" s="135"/>
      <c r="D66" s="135"/>
      <c r="E66" s="135"/>
      <c r="F66" s="135"/>
      <c r="G66" s="135"/>
      <c r="H66" s="135"/>
      <c r="I66" s="135"/>
      <c r="J66" s="135"/>
      <c r="K66" s="135"/>
      <c r="L66" s="135"/>
      <c r="M66" s="135"/>
    </row>
    <row r="67" spans="1:13" x14ac:dyDescent="0.2">
      <c r="C67" s="131"/>
      <c r="D67" s="131"/>
      <c r="E67" s="131"/>
      <c r="F67" s="131"/>
      <c r="G67" s="131"/>
      <c r="H67" s="131"/>
      <c r="I67" s="131"/>
      <c r="J67" s="131"/>
      <c r="K67" s="131"/>
      <c r="M67" s="131"/>
    </row>
    <row r="68" spans="1:13" x14ac:dyDescent="0.2">
      <c r="C68" s="131"/>
      <c r="D68" s="131"/>
      <c r="E68" s="131"/>
      <c r="F68" s="131"/>
      <c r="G68" s="131"/>
      <c r="H68" s="131"/>
      <c r="I68" s="131"/>
      <c r="J68" s="131"/>
      <c r="K68" s="131"/>
      <c r="M68" s="131"/>
    </row>
    <row r="69" spans="1:13" ht="13.5" thickBot="1" x14ac:dyDescent="0.25">
      <c r="A69" s="140" t="s">
        <v>4</v>
      </c>
      <c r="B69" s="17"/>
      <c r="C69" s="135"/>
      <c r="D69" s="135"/>
      <c r="E69" s="135"/>
      <c r="F69" s="135"/>
      <c r="G69" s="135"/>
      <c r="H69" s="135"/>
      <c r="I69" s="135"/>
      <c r="J69" s="135"/>
      <c r="K69" s="135"/>
      <c r="L69" s="135"/>
      <c r="M69" s="135"/>
    </row>
    <row r="70" spans="1:13" ht="12" thickTop="1" x14ac:dyDescent="0.2">
      <c r="A70" s="141" t="s">
        <v>22</v>
      </c>
      <c r="B70" s="55">
        <v>2019</v>
      </c>
      <c r="C70" s="136">
        <v>2019</v>
      </c>
      <c r="D70" s="136">
        <v>2019</v>
      </c>
      <c r="E70" s="136">
        <v>2019</v>
      </c>
      <c r="F70" s="136">
        <v>2019</v>
      </c>
      <c r="G70" s="136">
        <v>2019</v>
      </c>
      <c r="H70" s="136">
        <v>2019</v>
      </c>
      <c r="I70" s="136">
        <v>2019</v>
      </c>
      <c r="J70" s="136">
        <v>2019</v>
      </c>
      <c r="K70" s="136">
        <v>2019</v>
      </c>
      <c r="L70" s="136">
        <v>2019</v>
      </c>
      <c r="M70" s="136">
        <v>2019</v>
      </c>
    </row>
    <row r="71" spans="1:13" ht="12" thickBot="1" x14ac:dyDescent="0.25">
      <c r="A71" s="143" t="s">
        <v>23</v>
      </c>
      <c r="B71" s="120" t="s">
        <v>8</v>
      </c>
      <c r="C71" s="138" t="s">
        <v>9</v>
      </c>
      <c r="D71" s="138" t="s">
        <v>10</v>
      </c>
      <c r="E71" s="138" t="s">
        <v>11</v>
      </c>
      <c r="F71" s="138" t="s">
        <v>12</v>
      </c>
      <c r="G71" s="138" t="s">
        <v>13</v>
      </c>
      <c r="H71" s="138" t="s">
        <v>14</v>
      </c>
      <c r="I71" s="138" t="s">
        <v>15</v>
      </c>
      <c r="J71" s="138" t="s">
        <v>16</v>
      </c>
      <c r="K71" s="138" t="s">
        <v>17</v>
      </c>
      <c r="L71" s="138" t="s">
        <v>18</v>
      </c>
      <c r="M71" s="138" t="s">
        <v>19</v>
      </c>
    </row>
    <row r="72" spans="1:13" ht="12" thickTop="1" x14ac:dyDescent="0.2">
      <c r="A72" s="38" t="s">
        <v>24</v>
      </c>
      <c r="B72" s="121">
        <v>241.31748000000002</v>
      </c>
      <c r="C72" s="139">
        <v>242.48796999999999</v>
      </c>
      <c r="D72" s="139">
        <v>243.67238</v>
      </c>
      <c r="E72" s="139">
        <v>244.85722000000001</v>
      </c>
      <c r="F72" s="139">
        <v>246.05032</v>
      </c>
      <c r="G72" s="139">
        <v>247.24676000000002</v>
      </c>
      <c r="H72" s="139">
        <v>248.45150000000001</v>
      </c>
      <c r="I72" s="139">
        <v>249.66084000000001</v>
      </c>
      <c r="J72" s="139">
        <v>250.87482</v>
      </c>
      <c r="K72" s="139">
        <v>252.09728000000001</v>
      </c>
      <c r="L72" s="139">
        <v>253.32301000000001</v>
      </c>
      <c r="M72" s="139">
        <v>254.55739000000003</v>
      </c>
    </row>
    <row r="73" spans="1:13" x14ac:dyDescent="0.2">
      <c r="A73" s="12"/>
      <c r="C73" s="131"/>
      <c r="D73" s="131"/>
      <c r="E73" s="131"/>
      <c r="F73" s="131"/>
      <c r="G73" s="131"/>
      <c r="H73" s="131"/>
      <c r="I73" s="131"/>
      <c r="J73" s="131"/>
      <c r="K73" s="131"/>
      <c r="M73" s="131"/>
    </row>
    <row r="74" spans="1:13" x14ac:dyDescent="0.2">
      <c r="A74" s="18" t="s">
        <v>47</v>
      </c>
      <c r="B74" s="16">
        <v>241.31748000000002</v>
      </c>
      <c r="C74" s="131">
        <v>242.48796999999999</v>
      </c>
      <c r="D74" s="131">
        <v>243.67238</v>
      </c>
      <c r="E74" s="131">
        <v>244.85722000000001</v>
      </c>
      <c r="F74" s="131">
        <v>246.05032</v>
      </c>
      <c r="G74" s="131">
        <v>247.24676000000002</v>
      </c>
      <c r="H74" s="131">
        <v>248.45150000000001</v>
      </c>
      <c r="I74" s="131">
        <v>249.66084000000001</v>
      </c>
      <c r="J74" s="131">
        <v>250.87482</v>
      </c>
      <c r="K74" s="131">
        <v>252.09728000000001</v>
      </c>
      <c r="L74" s="131">
        <v>253.32301000000001</v>
      </c>
      <c r="M74" s="131">
        <v>254.55739000000003</v>
      </c>
    </row>
    <row r="75" spans="1:13" x14ac:dyDescent="0.2">
      <c r="A75" s="12"/>
      <c r="C75" s="131"/>
      <c r="D75" s="131"/>
      <c r="E75" s="131"/>
      <c r="F75" s="131"/>
      <c r="G75" s="131"/>
      <c r="H75" s="131"/>
      <c r="I75" s="131"/>
      <c r="J75" s="131"/>
      <c r="K75" s="131"/>
      <c r="M75" s="131"/>
    </row>
    <row r="76" spans="1:13" x14ac:dyDescent="0.2">
      <c r="A76" s="18" t="s">
        <v>52</v>
      </c>
      <c r="B76" s="16">
        <v>1808418324.3340998</v>
      </c>
      <c r="C76" s="131">
        <v>1833662443.2407198</v>
      </c>
      <c r="D76" s="131">
        <v>1831206589.7104802</v>
      </c>
      <c r="E76" s="131">
        <v>1857212103.2546902</v>
      </c>
      <c r="F76" s="131">
        <v>1827888995.7762499</v>
      </c>
      <c r="G76" s="131">
        <v>1839717093.8287799</v>
      </c>
      <c r="H76" s="131">
        <v>1801725134.9882703</v>
      </c>
      <c r="I76" s="131">
        <v>1820874602.29725</v>
      </c>
      <c r="J76" s="131">
        <v>1832092302.88221</v>
      </c>
      <c r="K76" s="131">
        <v>1819098596.5227098</v>
      </c>
      <c r="L76" s="131">
        <v>1864920739.4165401</v>
      </c>
      <c r="M76" s="131">
        <v>1899316906.4243603</v>
      </c>
    </row>
    <row r="77" spans="1:13" x14ac:dyDescent="0.2">
      <c r="A77" s="12"/>
      <c r="C77" s="131"/>
      <c r="D77" s="131"/>
      <c r="E77" s="131"/>
      <c r="F77" s="131"/>
      <c r="G77" s="131"/>
      <c r="H77" s="131"/>
      <c r="I77" s="131"/>
      <c r="J77" s="131"/>
      <c r="K77" s="131"/>
      <c r="M77" s="131"/>
    </row>
    <row r="78" spans="1:13" x14ac:dyDescent="0.2">
      <c r="A78" s="18" t="s">
        <v>1</v>
      </c>
      <c r="B78" s="16">
        <v>661635318.91762996</v>
      </c>
      <c r="C78" s="131">
        <v>664913897.93183994</v>
      </c>
      <c r="D78" s="131">
        <v>640619961.86030006</v>
      </c>
      <c r="E78" s="131">
        <v>655874682.60971999</v>
      </c>
      <c r="F78" s="131">
        <v>659451633.95877004</v>
      </c>
      <c r="G78" s="131">
        <v>662720333.73703003</v>
      </c>
      <c r="H78" s="131">
        <v>676563602.11993003</v>
      </c>
      <c r="I78" s="131">
        <v>680141877.19692004</v>
      </c>
      <c r="J78" s="131">
        <v>683167855.76274002</v>
      </c>
      <c r="K78" s="131">
        <v>686471556.56360996</v>
      </c>
      <c r="L78" s="131">
        <v>689228809.96415007</v>
      </c>
      <c r="M78" s="131">
        <v>691707694.79218006</v>
      </c>
    </row>
    <row r="79" spans="1:13" x14ac:dyDescent="0.2">
      <c r="A79" s="18" t="s">
        <v>0</v>
      </c>
      <c r="B79" s="16">
        <v>376618921.48528999</v>
      </c>
      <c r="C79" s="131">
        <v>388322847.57637</v>
      </c>
      <c r="D79" s="131">
        <v>391469014.87119001</v>
      </c>
      <c r="E79" s="131">
        <v>392954430.2137</v>
      </c>
      <c r="F79" s="131">
        <v>396473819.32196003</v>
      </c>
      <c r="G79" s="131">
        <v>399702137.3919</v>
      </c>
      <c r="H79" s="131">
        <v>357575576.29958004</v>
      </c>
      <c r="I79" s="131">
        <v>360533159.87402004</v>
      </c>
      <c r="J79" s="131">
        <v>363125565.48602003</v>
      </c>
      <c r="K79" s="131">
        <v>341958576.01634002</v>
      </c>
      <c r="L79" s="131">
        <v>378350195.60708004</v>
      </c>
      <c r="M79" s="131">
        <v>396046966.79618001</v>
      </c>
    </row>
    <row r="80" spans="1:13" x14ac:dyDescent="0.2">
      <c r="A80" s="18" t="s">
        <v>39</v>
      </c>
      <c r="B80" s="16">
        <v>478932777.67179</v>
      </c>
      <c r="C80" s="131">
        <v>475604545.62232</v>
      </c>
      <c r="D80" s="131">
        <v>491517928.60690999</v>
      </c>
      <c r="E80" s="131">
        <v>497995688.27458</v>
      </c>
      <c r="F80" s="131">
        <v>458739387.43584001</v>
      </c>
      <c r="G80" s="131">
        <v>461241164.95166999</v>
      </c>
      <c r="H80" s="131">
        <v>464085518.89525002</v>
      </c>
      <c r="I80" s="131">
        <v>473913118.37751001</v>
      </c>
      <c r="J80" s="131">
        <v>476743237.93312001</v>
      </c>
      <c r="K80" s="131">
        <v>478782853.59276003</v>
      </c>
      <c r="L80" s="131">
        <v>476172196.69243997</v>
      </c>
      <c r="M80" s="131">
        <v>481041067.00897998</v>
      </c>
    </row>
    <row r="81" spans="1:13" x14ac:dyDescent="0.2">
      <c r="A81" s="18" t="s">
        <v>40</v>
      </c>
      <c r="B81" s="16">
        <v>291231306.25939</v>
      </c>
      <c r="C81" s="131">
        <v>304821152.11018997</v>
      </c>
      <c r="D81" s="131">
        <v>307599684.37208003</v>
      </c>
      <c r="E81" s="131">
        <v>310387302.15669</v>
      </c>
      <c r="F81" s="131">
        <v>313224155.05967999</v>
      </c>
      <c r="G81" s="131">
        <v>316053457.74817997</v>
      </c>
      <c r="H81" s="131">
        <v>303500437.67351002</v>
      </c>
      <c r="I81" s="131">
        <v>306286446.8488</v>
      </c>
      <c r="J81" s="131">
        <v>309055643.70033002</v>
      </c>
      <c r="K81" s="131">
        <v>311885610.35000002</v>
      </c>
      <c r="L81" s="131">
        <v>321169537.15287</v>
      </c>
      <c r="M81" s="131">
        <v>330521177.82702005</v>
      </c>
    </row>
    <row r="82" spans="1:13" ht="12" thickBot="1" x14ac:dyDescent="0.25">
      <c r="A82" s="12"/>
      <c r="C82" s="131"/>
      <c r="D82" s="131"/>
      <c r="E82" s="131"/>
      <c r="F82" s="131"/>
      <c r="G82" s="131"/>
      <c r="H82" s="131"/>
      <c r="I82" s="131"/>
      <c r="J82" s="131"/>
      <c r="K82" s="131"/>
      <c r="M82" s="131"/>
    </row>
    <row r="83" spans="1:13" ht="12.75" thickTop="1" thickBot="1" x14ac:dyDescent="0.25">
      <c r="A83" s="94" t="s">
        <v>58</v>
      </c>
      <c r="B83" s="105">
        <v>1808418565.6515799</v>
      </c>
      <c r="C83" s="132">
        <v>1833662685.7286899</v>
      </c>
      <c r="D83" s="132">
        <v>1831206833.3828602</v>
      </c>
      <c r="E83" s="132">
        <v>1857212348.1119101</v>
      </c>
      <c r="F83" s="132">
        <v>1827889241.8265698</v>
      </c>
      <c r="G83" s="132">
        <v>1839717341.0755398</v>
      </c>
      <c r="H83" s="132">
        <v>1801725383.4397702</v>
      </c>
      <c r="I83" s="132">
        <v>1820874851.9580901</v>
      </c>
      <c r="J83" s="132">
        <v>1832092553.75703</v>
      </c>
      <c r="K83" s="132">
        <v>1819098848.6199899</v>
      </c>
      <c r="L83" s="145">
        <v>1864920992.7395501</v>
      </c>
      <c r="M83" s="145">
        <v>1899317160.9817502</v>
      </c>
    </row>
    <row r="84" spans="1:13" ht="12" thickBot="1" x14ac:dyDescent="0.25">
      <c r="A84" s="98" t="s">
        <v>64</v>
      </c>
      <c r="B84" s="107">
        <v>0.32950406644757801</v>
      </c>
      <c r="C84" s="134">
        <v>0.32889460160067141</v>
      </c>
      <c r="D84" s="134">
        <v>0.32670851937285167</v>
      </c>
      <c r="E84" s="134">
        <v>0.33211599540628967</v>
      </c>
      <c r="F84" s="134">
        <v>0.32790386932789101</v>
      </c>
      <c r="G84" s="134">
        <v>0.32402752988267253</v>
      </c>
      <c r="H84" s="134">
        <v>0.31835008901648165</v>
      </c>
      <c r="I84" s="134">
        <v>0.31703977584758802</v>
      </c>
      <c r="J84" s="134">
        <v>0.31388880116655404</v>
      </c>
      <c r="K84" s="134">
        <v>0.313920253414322</v>
      </c>
      <c r="L84" s="134">
        <v>0.3156416906207884</v>
      </c>
      <c r="M84" s="134">
        <v>0.31711739145399492</v>
      </c>
    </row>
    <row r="85" spans="1:13" ht="33" customHeight="1" thickTop="1" x14ac:dyDescent="0.2">
      <c r="A85" s="159" t="s">
        <v>105</v>
      </c>
      <c r="B85" s="159"/>
      <c r="C85" s="159"/>
      <c r="D85" s="159"/>
      <c r="E85" s="159"/>
      <c r="F85" s="159"/>
      <c r="G85" s="159"/>
      <c r="H85" s="159"/>
      <c r="I85" s="159"/>
      <c r="J85" s="159"/>
      <c r="K85" s="159"/>
      <c r="L85" s="159"/>
      <c r="M85" s="159"/>
    </row>
    <row r="86" spans="1:13" ht="12" customHeight="1" x14ac:dyDescent="0.2">
      <c r="A86" s="160" t="s">
        <v>107</v>
      </c>
      <c r="B86" s="160"/>
      <c r="C86" s="160"/>
      <c r="D86" s="160"/>
      <c r="E86" s="128"/>
    </row>
  </sheetData>
  <mergeCells count="2">
    <mergeCell ref="A86:D86"/>
    <mergeCell ref="A85:M85"/>
  </mergeCells>
  <pageMargins left="0.78740157499999996" right="0.78740157499999996" top="0.984251969" bottom="0.984251969" header="0.49212598499999999" footer="0.49212598499999999"/>
  <pageSetup paperSize="9"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9129F-FF8C-40D5-BC8C-A695DE8E3099}">
  <dimension ref="A1:M86"/>
  <sheetViews>
    <sheetView tabSelected="1" workbookViewId="0">
      <selection activeCell="K13" sqref="K13"/>
    </sheetView>
  </sheetViews>
  <sheetFormatPr defaultRowHeight="11.25" x14ac:dyDescent="0.2"/>
  <cols>
    <col min="1" max="1" width="28" style="17" customWidth="1"/>
    <col min="2" max="5" width="14.7109375" style="16" customWidth="1"/>
    <col min="6" max="11" width="14.7109375" style="17" customWidth="1"/>
    <col min="12" max="12" width="14.7109375" style="131" customWidth="1"/>
    <col min="13" max="59" width="14.7109375" style="17" customWidth="1"/>
    <col min="60" max="16384" width="9.140625" style="17"/>
  </cols>
  <sheetData>
    <row r="1" spans="1:12" ht="26.25" x14ac:dyDescent="0.4">
      <c r="A1" s="31" t="s">
        <v>74</v>
      </c>
      <c r="B1" s="33" t="s">
        <v>72</v>
      </c>
      <c r="C1" s="33"/>
      <c r="D1" s="33"/>
      <c r="E1" s="148"/>
      <c r="G1" s="161" t="s">
        <v>111</v>
      </c>
      <c r="H1" s="162"/>
      <c r="I1" s="162"/>
      <c r="J1" s="162"/>
      <c r="K1" s="162"/>
      <c r="L1" s="163"/>
    </row>
    <row r="2" spans="1:12" ht="12.75" x14ac:dyDescent="0.2">
      <c r="A2" s="32"/>
      <c r="B2" s="33"/>
      <c r="C2" s="33"/>
      <c r="D2" s="33"/>
      <c r="E2" s="148"/>
      <c r="G2" s="164"/>
      <c r="H2" s="165"/>
      <c r="I2" s="165"/>
      <c r="J2" s="165"/>
      <c r="K2" s="165"/>
      <c r="L2" s="166"/>
    </row>
    <row r="3" spans="1:12" ht="12.75" x14ac:dyDescent="0.2">
      <c r="A3" s="36" t="s">
        <v>109</v>
      </c>
      <c r="B3" s="28"/>
      <c r="C3" s="28"/>
      <c r="D3" s="28"/>
      <c r="E3" s="28"/>
      <c r="G3" s="164"/>
      <c r="H3" s="165"/>
      <c r="I3" s="165"/>
      <c r="J3" s="165"/>
      <c r="K3" s="165"/>
      <c r="L3" s="166"/>
    </row>
    <row r="4" spans="1:12" ht="12.75" x14ac:dyDescent="0.2">
      <c r="A4" s="36" t="s">
        <v>76</v>
      </c>
      <c r="B4" s="28"/>
      <c r="C4" s="28"/>
      <c r="D4" s="28"/>
      <c r="E4" s="28"/>
      <c r="G4" s="167"/>
      <c r="H4" s="168"/>
      <c r="I4" s="168"/>
      <c r="J4" s="168"/>
      <c r="K4" s="168"/>
      <c r="L4" s="169"/>
    </row>
    <row r="6" spans="1:12" ht="12.75" x14ac:dyDescent="0.2">
      <c r="A6" s="28" t="s">
        <v>73</v>
      </c>
    </row>
    <row r="7" spans="1:12" ht="12.75" x14ac:dyDescent="0.2">
      <c r="A7" s="28" t="s">
        <v>101</v>
      </c>
    </row>
    <row r="8" spans="1:12" x14ac:dyDescent="0.2">
      <c r="A8" s="146" t="s">
        <v>100</v>
      </c>
    </row>
    <row r="9" spans="1:12" ht="12.75" x14ac:dyDescent="0.2">
      <c r="A9" s="53" t="s">
        <v>59</v>
      </c>
    </row>
    <row r="10" spans="1:12" ht="13.5" thickBot="1" x14ac:dyDescent="0.25">
      <c r="A10" s="147" t="s">
        <v>2</v>
      </c>
      <c r="B10" s="17"/>
      <c r="C10" s="17"/>
      <c r="D10" s="17"/>
      <c r="E10" s="17"/>
      <c r="L10" s="135"/>
    </row>
    <row r="11" spans="1:12" s="15" customFormat="1" x14ac:dyDescent="0.2">
      <c r="A11" s="141" t="s">
        <v>22</v>
      </c>
      <c r="B11" s="129">
        <v>2020</v>
      </c>
      <c r="C11" s="129">
        <v>2020</v>
      </c>
      <c r="D11" s="129">
        <v>2020</v>
      </c>
      <c r="E11" s="129">
        <v>2020</v>
      </c>
      <c r="F11" s="129">
        <v>2020</v>
      </c>
      <c r="G11" s="129">
        <v>2020</v>
      </c>
      <c r="H11" s="129">
        <v>2020</v>
      </c>
      <c r="I11" s="129">
        <v>2020</v>
      </c>
    </row>
    <row r="12" spans="1:12" ht="12" thickBot="1" x14ac:dyDescent="0.25">
      <c r="A12" s="142" t="s">
        <v>23</v>
      </c>
      <c r="B12" s="130" t="s">
        <v>8</v>
      </c>
      <c r="C12" s="130" t="s">
        <v>9</v>
      </c>
      <c r="D12" s="130" t="s">
        <v>10</v>
      </c>
      <c r="E12" s="130" t="s">
        <v>11</v>
      </c>
      <c r="F12" s="130" t="s">
        <v>12</v>
      </c>
      <c r="G12" s="130" t="s">
        <v>13</v>
      </c>
      <c r="H12" s="130" t="s">
        <v>14</v>
      </c>
      <c r="I12" s="130" t="s">
        <v>15</v>
      </c>
      <c r="L12" s="17"/>
    </row>
    <row r="13" spans="1:12" x14ac:dyDescent="0.2">
      <c r="A13" s="38" t="s">
        <v>24</v>
      </c>
      <c r="B13" s="131">
        <v>36257578.070759997</v>
      </c>
      <c r="C13" s="131">
        <v>36680944.974929996</v>
      </c>
      <c r="D13" s="131">
        <v>38872726.23206</v>
      </c>
      <c r="E13" s="131">
        <v>39180197.191219993</v>
      </c>
      <c r="F13" s="131">
        <v>39114143.816610001</v>
      </c>
      <c r="G13" s="131">
        <v>39002758.46655</v>
      </c>
      <c r="H13" s="131">
        <v>36786478.192489997</v>
      </c>
      <c r="I13" s="131">
        <v>38438657.438480005</v>
      </c>
      <c r="L13" s="17"/>
    </row>
    <row r="14" spans="1:12" x14ac:dyDescent="0.2">
      <c r="A14" s="12"/>
      <c r="B14" s="131"/>
      <c r="C14" s="131"/>
      <c r="D14" s="131"/>
      <c r="E14" s="131"/>
      <c r="F14" s="131"/>
      <c r="G14" s="131"/>
      <c r="H14" s="131"/>
      <c r="I14" s="131"/>
      <c r="L14" s="17"/>
    </row>
    <row r="15" spans="1:12" x14ac:dyDescent="0.2">
      <c r="A15" s="18" t="s">
        <v>26</v>
      </c>
      <c r="B15" s="131">
        <v>922201.12252999994</v>
      </c>
      <c r="C15" s="131">
        <v>917499.96697000007</v>
      </c>
      <c r="D15" s="131">
        <v>920726.10574000003</v>
      </c>
      <c r="E15" s="131">
        <v>924130.43660999998</v>
      </c>
      <c r="F15" s="131">
        <v>933930.07228999992</v>
      </c>
      <c r="G15" s="131">
        <v>950531.94611999998</v>
      </c>
      <c r="H15" s="131">
        <v>974278.63286000001</v>
      </c>
      <c r="I15" s="131">
        <v>1009470.1730900001</v>
      </c>
      <c r="L15" s="17"/>
    </row>
    <row r="16" spans="1:12" x14ac:dyDescent="0.2">
      <c r="A16" s="18" t="s">
        <v>27</v>
      </c>
      <c r="B16" s="131">
        <v>3495.9176600000001</v>
      </c>
      <c r="C16" s="131">
        <v>3512.1226099999999</v>
      </c>
      <c r="D16" s="131">
        <v>3529.5516400000001</v>
      </c>
      <c r="E16" s="131">
        <v>3546.4784</v>
      </c>
      <c r="F16" s="131">
        <v>3564.0663799999998</v>
      </c>
      <c r="G16" s="131">
        <v>3581.1598399999998</v>
      </c>
      <c r="H16" s="131">
        <v>3598.9202200000004</v>
      </c>
      <c r="I16" s="131">
        <v>3616.7570499999997</v>
      </c>
      <c r="L16" s="17"/>
    </row>
    <row r="17" spans="1:12" x14ac:dyDescent="0.2">
      <c r="A17" s="18" t="s">
        <v>108</v>
      </c>
      <c r="B17" s="131">
        <v>40020.562610000001</v>
      </c>
      <c r="C17" s="131">
        <v>40296.722099999999</v>
      </c>
      <c r="D17" s="131">
        <v>41435.880149999997</v>
      </c>
      <c r="E17" s="131">
        <v>40258.218990000001</v>
      </c>
      <c r="F17" s="131">
        <v>40024.545479999993</v>
      </c>
      <c r="G17" s="131">
        <v>40436.129359999999</v>
      </c>
      <c r="H17" s="131">
        <v>41653.621119999996</v>
      </c>
      <c r="I17" s="131">
        <v>40037.822229999998</v>
      </c>
      <c r="L17" s="17"/>
    </row>
    <row r="18" spans="1:12" x14ac:dyDescent="0.2">
      <c r="A18" s="18" t="s">
        <v>28</v>
      </c>
      <c r="B18" s="131">
        <v>1539052.77192</v>
      </c>
      <c r="C18" s="131">
        <v>1628234.41668</v>
      </c>
      <c r="D18" s="131">
        <v>1867368.13372</v>
      </c>
      <c r="E18" s="131">
        <v>1964979.98144</v>
      </c>
      <c r="F18" s="131">
        <v>1963970.1812400001</v>
      </c>
      <c r="G18" s="131">
        <v>1969507.7952400001</v>
      </c>
      <c r="H18" s="131">
        <v>1876163.16772</v>
      </c>
      <c r="I18" s="131">
        <v>1979025.97648</v>
      </c>
      <c r="L18" s="17"/>
    </row>
    <row r="19" spans="1:12" x14ac:dyDescent="0.2">
      <c r="A19" s="18" t="s">
        <v>29</v>
      </c>
      <c r="B19" s="131">
        <v>5090809.8168400005</v>
      </c>
      <c r="C19" s="131">
        <v>5050764.5745700002</v>
      </c>
      <c r="D19" s="131">
        <v>5072330.2427299991</v>
      </c>
      <c r="E19" s="131">
        <v>5067597.6816699998</v>
      </c>
      <c r="F19" s="131">
        <v>4987567.229030001</v>
      </c>
      <c r="G19" s="131">
        <v>4943762.7766500004</v>
      </c>
      <c r="H19" s="131">
        <v>4928019.9898699997</v>
      </c>
      <c r="I19" s="131">
        <v>4988826.3044299996</v>
      </c>
      <c r="L19" s="17"/>
    </row>
    <row r="20" spans="1:12" x14ac:dyDescent="0.2">
      <c r="A20" s="18" t="s">
        <v>30</v>
      </c>
      <c r="B20" s="131">
        <v>10519168.82848</v>
      </c>
      <c r="C20" s="131">
        <v>9834713.8577199988</v>
      </c>
      <c r="D20" s="131">
        <v>8917676.508129999</v>
      </c>
      <c r="E20" s="131">
        <v>8566606.0049600005</v>
      </c>
      <c r="F20" s="131">
        <v>8563993.3574199993</v>
      </c>
      <c r="G20" s="131">
        <v>8345256.0886000004</v>
      </c>
      <c r="H20" s="131">
        <v>7222054.2622499997</v>
      </c>
      <c r="I20" s="131">
        <v>7445277.6947400002</v>
      </c>
      <c r="L20" s="17"/>
    </row>
    <row r="21" spans="1:12" x14ac:dyDescent="0.2">
      <c r="A21" s="18" t="s">
        <v>62</v>
      </c>
      <c r="B21" s="131">
        <v>15661675.75485</v>
      </c>
      <c r="C21" s="131">
        <v>16645173.779069999</v>
      </c>
      <c r="D21" s="131">
        <v>19189349.455540001</v>
      </c>
      <c r="E21" s="131">
        <v>19697948.760129999</v>
      </c>
      <c r="F21" s="131">
        <v>19789256.404099997</v>
      </c>
      <c r="G21" s="131">
        <v>19940242.12878</v>
      </c>
      <c r="H21" s="131">
        <v>19092121.582619999</v>
      </c>
      <c r="I21" s="131">
        <v>20237806.835039999</v>
      </c>
      <c r="L21" s="17"/>
    </row>
    <row r="22" spans="1:12" x14ac:dyDescent="0.2">
      <c r="A22" s="18" t="s">
        <v>42</v>
      </c>
      <c r="B22" s="131">
        <v>2176436.70542</v>
      </c>
      <c r="C22" s="131">
        <v>2254553.00716</v>
      </c>
      <c r="D22" s="131">
        <v>2552620.0956599996</v>
      </c>
      <c r="E22" s="131">
        <v>2605943.35861</v>
      </c>
      <c r="F22" s="131">
        <v>2521144.9973000004</v>
      </c>
      <c r="G22" s="131">
        <v>2497236.8448400004</v>
      </c>
      <c r="H22" s="131">
        <v>2334863.1035799999</v>
      </c>
      <c r="I22" s="131">
        <v>2419343.9186300002</v>
      </c>
      <c r="L22" s="17"/>
    </row>
    <row r="23" spans="1:12" x14ac:dyDescent="0.2">
      <c r="A23" s="18" t="s">
        <v>47</v>
      </c>
      <c r="B23" s="131">
        <v>304716.59045000002</v>
      </c>
      <c r="C23" s="131">
        <v>306196.52805000002</v>
      </c>
      <c r="D23" s="131">
        <v>307690.25875000004</v>
      </c>
      <c r="E23" s="131">
        <v>309186.27041</v>
      </c>
      <c r="F23" s="131">
        <v>310692.96336999995</v>
      </c>
      <c r="G23" s="131">
        <v>312203.59711999999</v>
      </c>
      <c r="H23" s="131">
        <v>313724.91224999999</v>
      </c>
      <c r="I23" s="131">
        <v>315251.95679000003</v>
      </c>
      <c r="L23" s="17"/>
    </row>
    <row r="24" spans="1:12" x14ac:dyDescent="0.2">
      <c r="A24" s="12"/>
      <c r="B24" s="131"/>
      <c r="C24" s="131"/>
      <c r="D24" s="131"/>
      <c r="E24" s="131"/>
      <c r="F24" s="131"/>
      <c r="G24" s="131"/>
      <c r="H24" s="131"/>
      <c r="I24" s="131"/>
      <c r="L24" s="17"/>
    </row>
    <row r="25" spans="1:12" x14ac:dyDescent="0.2">
      <c r="A25" s="18" t="s">
        <v>52</v>
      </c>
      <c r="B25" s="131">
        <v>5934129461.8477097</v>
      </c>
      <c r="C25" s="131">
        <v>5988044618.9930601</v>
      </c>
      <c r="D25" s="131">
        <v>5847067348.0177107</v>
      </c>
      <c r="E25" s="131">
        <v>5848597707.6789989</v>
      </c>
      <c r="F25" s="131">
        <v>5939196461.2753506</v>
      </c>
      <c r="G25" s="131">
        <v>6066072040.0788298</v>
      </c>
      <c r="H25" s="131">
        <v>5980617873.7447586</v>
      </c>
      <c r="I25" s="131">
        <v>6023474832.29632</v>
      </c>
      <c r="L25" s="17"/>
    </row>
    <row r="26" spans="1:12" x14ac:dyDescent="0.2">
      <c r="A26" s="12"/>
      <c r="B26" s="131"/>
      <c r="C26" s="131"/>
      <c r="D26" s="131"/>
      <c r="E26" s="131"/>
      <c r="F26" s="131"/>
      <c r="G26" s="131"/>
      <c r="H26" s="131"/>
      <c r="I26" s="131"/>
      <c r="L26" s="17"/>
    </row>
    <row r="27" spans="1:12" x14ac:dyDescent="0.2">
      <c r="A27" s="18" t="s">
        <v>53</v>
      </c>
      <c r="B27" s="131">
        <v>332.85417000000001</v>
      </c>
      <c r="C27" s="131">
        <v>332.85417000000001</v>
      </c>
      <c r="D27" s="131">
        <v>332.85417000000001</v>
      </c>
      <c r="E27" s="131">
        <v>332.85417000000001</v>
      </c>
      <c r="F27" s="131">
        <v>332.85417000000001</v>
      </c>
      <c r="G27" s="131">
        <v>332.85417000000001</v>
      </c>
      <c r="H27" s="131">
        <v>413.61036999999999</v>
      </c>
      <c r="I27" s="131">
        <v>413.98402000000004</v>
      </c>
      <c r="L27" s="17"/>
    </row>
    <row r="28" spans="1:12" x14ac:dyDescent="0.2">
      <c r="A28" s="18" t="s">
        <v>1</v>
      </c>
      <c r="B28" s="131">
        <v>2364224918.3350401</v>
      </c>
      <c r="C28" s="131">
        <v>2375719858.8356199</v>
      </c>
      <c r="D28" s="131">
        <v>2228621951.6970301</v>
      </c>
      <c r="E28" s="131">
        <v>2273104896.7399397</v>
      </c>
      <c r="F28" s="131">
        <v>2314685897.1391201</v>
      </c>
      <c r="G28" s="131">
        <v>2343045187.1645999</v>
      </c>
      <c r="H28" s="131">
        <v>2377288347.1162195</v>
      </c>
      <c r="I28" s="131">
        <v>2410611060.2546501</v>
      </c>
      <c r="L28" s="17"/>
    </row>
    <row r="29" spans="1:12" x14ac:dyDescent="0.2">
      <c r="A29" s="18" t="s">
        <v>0</v>
      </c>
      <c r="B29" s="131">
        <v>1188720604.4278498</v>
      </c>
      <c r="C29" s="131">
        <v>1217468052.95351</v>
      </c>
      <c r="D29" s="131">
        <v>1233686269.5557001</v>
      </c>
      <c r="E29" s="131">
        <v>1150692355.90662</v>
      </c>
      <c r="F29" s="131">
        <v>1198560725.34183</v>
      </c>
      <c r="G29" s="131">
        <v>1267660028.9863</v>
      </c>
      <c r="H29" s="131">
        <v>1118460972.8328798</v>
      </c>
      <c r="I29" s="131">
        <v>1224137699.0777102</v>
      </c>
      <c r="L29" s="17"/>
    </row>
    <row r="30" spans="1:12" x14ac:dyDescent="0.2">
      <c r="A30" s="18" t="s">
        <v>39</v>
      </c>
      <c r="B30" s="131">
        <v>1525593030.22965</v>
      </c>
      <c r="C30" s="131">
        <v>1530916470.0502899</v>
      </c>
      <c r="D30" s="131">
        <v>1518789679.6359901</v>
      </c>
      <c r="E30" s="131">
        <v>1526652654.06253</v>
      </c>
      <c r="F30" s="131">
        <v>1519367191.62744</v>
      </c>
      <c r="G30" s="131">
        <v>1538786823.4184301</v>
      </c>
      <c r="H30" s="131">
        <v>1586355955.9554501</v>
      </c>
      <c r="I30" s="131">
        <v>1478589851.49877</v>
      </c>
      <c r="L30" s="17"/>
    </row>
    <row r="31" spans="1:12" x14ac:dyDescent="0.2">
      <c r="A31" s="18" t="s">
        <v>54</v>
      </c>
      <c r="B31" s="131">
        <v>84045688.212269992</v>
      </c>
      <c r="C31" s="131">
        <v>84661805.559470013</v>
      </c>
      <c r="D31" s="131">
        <v>86333252.196179986</v>
      </c>
      <c r="E31" s="131">
        <v>86651353.941830009</v>
      </c>
      <c r="F31" s="131">
        <v>87576227.932260007</v>
      </c>
      <c r="G31" s="131">
        <v>89581576.439889997</v>
      </c>
      <c r="H31" s="131">
        <v>89403303.724750012</v>
      </c>
      <c r="I31" s="131">
        <v>92540918.384910002</v>
      </c>
      <c r="L31" s="17"/>
    </row>
    <row r="32" spans="1:12" x14ac:dyDescent="0.2">
      <c r="A32" s="18" t="s">
        <v>40</v>
      </c>
      <c r="B32" s="131">
        <v>771544887.78872991</v>
      </c>
      <c r="C32" s="131">
        <v>779278098.74000001</v>
      </c>
      <c r="D32" s="131">
        <v>779635862.07863998</v>
      </c>
      <c r="E32" s="131">
        <v>811496114.17391002</v>
      </c>
      <c r="F32" s="131">
        <v>819006086.38053</v>
      </c>
      <c r="G32" s="131">
        <v>826998091.21544003</v>
      </c>
      <c r="H32" s="131">
        <v>809108880.50509</v>
      </c>
      <c r="I32" s="131">
        <v>817594889.09626007</v>
      </c>
      <c r="L32" s="17"/>
    </row>
    <row r="33" spans="1:12" ht="12" thickBot="1" x14ac:dyDescent="0.25">
      <c r="A33" s="12"/>
      <c r="B33" s="131"/>
      <c r="C33" s="131"/>
      <c r="D33" s="131"/>
      <c r="E33" s="131"/>
      <c r="F33" s="131"/>
      <c r="G33" s="131"/>
      <c r="H33" s="131"/>
      <c r="I33" s="131"/>
      <c r="L33" s="17"/>
    </row>
    <row r="34" spans="1:12" ht="12.75" thickTop="1" thickBot="1" x14ac:dyDescent="0.25">
      <c r="A34" s="94" t="s">
        <v>58</v>
      </c>
      <c r="B34" s="132">
        <v>5970387039.9184694</v>
      </c>
      <c r="C34" s="132">
        <v>6024725563.9679899</v>
      </c>
      <c r="D34" s="132">
        <v>5885940074.2497711</v>
      </c>
      <c r="E34" s="132">
        <v>5887777904.8702192</v>
      </c>
      <c r="F34" s="132">
        <v>5978310605.0919609</v>
      </c>
      <c r="G34" s="132">
        <v>6105074798.5453796</v>
      </c>
      <c r="H34" s="132">
        <v>6017404351.9372482</v>
      </c>
      <c r="I34" s="132">
        <v>6061913489.7348003</v>
      </c>
      <c r="L34" s="17"/>
    </row>
    <row r="35" spans="1:12" ht="12" thickBot="1" x14ac:dyDescent="0.25">
      <c r="A35" s="96" t="s">
        <v>63</v>
      </c>
      <c r="B35" s="133">
        <v>0.68111816713053186</v>
      </c>
      <c r="C35" s="133">
        <v>0.68215632100539703</v>
      </c>
      <c r="D35" s="133">
        <v>0.68220358549646787</v>
      </c>
      <c r="E35" s="133">
        <v>0.67139507502787754</v>
      </c>
      <c r="F35" s="133">
        <v>0.67614293562797601</v>
      </c>
      <c r="G35" s="133">
        <v>0.68137339263342189</v>
      </c>
      <c r="H35" s="133">
        <v>0.68575430637332746</v>
      </c>
      <c r="I35" s="133">
        <v>0.68986096596333824</v>
      </c>
      <c r="L35" s="17"/>
    </row>
    <row r="36" spans="1:12" ht="12" thickBot="1" x14ac:dyDescent="0.25">
      <c r="A36" s="98" t="s">
        <v>64</v>
      </c>
      <c r="B36" s="134">
        <v>0.31888183286946814</v>
      </c>
      <c r="C36" s="134">
        <v>0.31784367899460297</v>
      </c>
      <c r="D36" s="134">
        <v>0.31779641450353197</v>
      </c>
      <c r="E36" s="134">
        <v>0.32860492497212274</v>
      </c>
      <c r="F36" s="134">
        <v>0.32385706437202383</v>
      </c>
      <c r="G36" s="134">
        <v>0.31862660736657816</v>
      </c>
      <c r="H36" s="134">
        <v>0.31424569362667282</v>
      </c>
      <c r="I36" s="134">
        <v>0.31013903403666171</v>
      </c>
      <c r="L36" s="17"/>
    </row>
    <row r="37" spans="1:12" ht="12" thickTop="1" x14ac:dyDescent="0.2">
      <c r="A37" s="146"/>
      <c r="B37" s="135"/>
      <c r="C37" s="135"/>
      <c r="D37" s="135"/>
      <c r="E37" s="135"/>
      <c r="F37" s="135"/>
      <c r="G37" s="135"/>
      <c r="H37" s="135"/>
      <c r="I37" s="135"/>
      <c r="L37" s="17"/>
    </row>
    <row r="38" spans="1:12" x14ac:dyDescent="0.2">
      <c r="B38" s="131"/>
      <c r="C38" s="131"/>
      <c r="D38" s="131"/>
      <c r="E38" s="131"/>
      <c r="F38" s="131"/>
      <c r="G38" s="131"/>
      <c r="H38" s="131"/>
      <c r="I38" s="131"/>
      <c r="L38" s="17"/>
    </row>
    <row r="39" spans="1:12" x14ac:dyDescent="0.2">
      <c r="B39" s="131"/>
      <c r="C39" s="131"/>
      <c r="D39" s="131"/>
      <c r="E39" s="131"/>
      <c r="F39" s="131"/>
      <c r="G39" s="131"/>
      <c r="H39" s="131"/>
      <c r="I39" s="131"/>
      <c r="L39" s="17"/>
    </row>
    <row r="40" spans="1:12" ht="13.5" thickBot="1" x14ac:dyDescent="0.25">
      <c r="A40" s="140" t="s">
        <v>3</v>
      </c>
      <c r="B40" s="135"/>
      <c r="C40" s="135"/>
      <c r="D40" s="135"/>
      <c r="E40" s="135"/>
      <c r="F40" s="135"/>
      <c r="G40" s="135"/>
      <c r="H40" s="135"/>
      <c r="I40" s="135"/>
      <c r="L40" s="17"/>
    </row>
    <row r="41" spans="1:12" ht="12" thickTop="1" x14ac:dyDescent="0.2">
      <c r="A41" s="141" t="s">
        <v>22</v>
      </c>
      <c r="B41" s="136">
        <v>2020</v>
      </c>
      <c r="C41" s="136">
        <v>2020</v>
      </c>
      <c r="D41" s="136">
        <v>2020</v>
      </c>
      <c r="E41" s="136">
        <v>2020</v>
      </c>
      <c r="F41" s="136">
        <v>2020</v>
      </c>
      <c r="G41" s="136">
        <v>2020</v>
      </c>
      <c r="H41" s="136">
        <v>2020</v>
      </c>
      <c r="I41" s="136">
        <v>2020</v>
      </c>
      <c r="L41" s="17"/>
    </row>
    <row r="42" spans="1:12" ht="12" thickBot="1" x14ac:dyDescent="0.25">
      <c r="A42" s="143" t="s">
        <v>23</v>
      </c>
      <c r="B42" s="137" t="s">
        <v>8</v>
      </c>
      <c r="C42" s="137" t="s">
        <v>9</v>
      </c>
      <c r="D42" s="137" t="s">
        <v>10</v>
      </c>
      <c r="E42" s="137" t="s">
        <v>11</v>
      </c>
      <c r="F42" s="137" t="s">
        <v>12</v>
      </c>
      <c r="G42" s="137" t="s">
        <v>13</v>
      </c>
      <c r="H42" s="137" t="s">
        <v>14</v>
      </c>
      <c r="I42" s="137" t="s">
        <v>15</v>
      </c>
      <c r="L42" s="17"/>
    </row>
    <row r="43" spans="1:12" ht="12" thickTop="1" x14ac:dyDescent="0.2">
      <c r="A43" s="38" t="s">
        <v>24</v>
      </c>
      <c r="B43" s="131">
        <v>36257332.657049999</v>
      </c>
      <c r="C43" s="131">
        <v>36680698.369309999</v>
      </c>
      <c r="D43" s="131">
        <v>38872478.423420005</v>
      </c>
      <c r="E43" s="131">
        <v>39179948.177679993</v>
      </c>
      <c r="F43" s="131">
        <v>39113893.58963</v>
      </c>
      <c r="G43" s="131">
        <v>39002507.022879995</v>
      </c>
      <c r="H43" s="131">
        <v>36786225.523599997</v>
      </c>
      <c r="I43" s="131">
        <v>38438403.539710008</v>
      </c>
      <c r="L43" s="17"/>
    </row>
    <row r="44" spans="1:12" x14ac:dyDescent="0.2">
      <c r="A44" s="12"/>
      <c r="B44" s="131"/>
      <c r="C44" s="131"/>
      <c r="D44" s="131"/>
      <c r="E44" s="131"/>
      <c r="F44" s="131"/>
      <c r="G44" s="131"/>
      <c r="H44" s="131"/>
      <c r="I44" s="131"/>
      <c r="L44" s="17"/>
    </row>
    <row r="45" spans="1:12" x14ac:dyDescent="0.2">
      <c r="A45" s="18" t="s">
        <v>26</v>
      </c>
      <c r="B45" s="131">
        <v>922201.12252999994</v>
      </c>
      <c r="C45" s="131">
        <v>917499.96697000007</v>
      </c>
      <c r="D45" s="131">
        <v>920726.10574000003</v>
      </c>
      <c r="E45" s="131">
        <v>924130.43660999998</v>
      </c>
      <c r="F45" s="131">
        <v>933930.07228999992</v>
      </c>
      <c r="G45" s="131">
        <v>950531.94611999998</v>
      </c>
      <c r="H45" s="131">
        <v>974278.63286000001</v>
      </c>
      <c r="I45" s="131">
        <v>1009470.1730900001</v>
      </c>
      <c r="L45" s="17"/>
    </row>
    <row r="46" spans="1:12" x14ac:dyDescent="0.2">
      <c r="A46" s="18" t="s">
        <v>27</v>
      </c>
      <c r="B46" s="131">
        <v>3495.9176600000001</v>
      </c>
      <c r="C46" s="131">
        <v>3512.1226099999999</v>
      </c>
      <c r="D46" s="131">
        <v>3529.5516400000001</v>
      </c>
      <c r="E46" s="131">
        <v>3546.4784</v>
      </c>
      <c r="F46" s="131">
        <v>3564.0663799999998</v>
      </c>
      <c r="G46" s="131">
        <v>3581.1598399999998</v>
      </c>
      <c r="H46" s="131">
        <v>3598.9202200000004</v>
      </c>
      <c r="I46" s="131">
        <v>3616.7570499999997</v>
      </c>
      <c r="L46" s="17"/>
    </row>
    <row r="47" spans="1:12" x14ac:dyDescent="0.2">
      <c r="A47" s="18" t="s">
        <v>108</v>
      </c>
      <c r="B47" s="131">
        <v>40020.562610000001</v>
      </c>
      <c r="C47" s="131">
        <v>40296.722099999999</v>
      </c>
      <c r="D47" s="131">
        <v>41435.880149999997</v>
      </c>
      <c r="E47" s="131">
        <v>40258.218990000001</v>
      </c>
      <c r="F47" s="131">
        <v>40024.545479999993</v>
      </c>
      <c r="G47" s="131">
        <v>40436.129359999999</v>
      </c>
      <c r="H47" s="131">
        <v>41653.621119999996</v>
      </c>
      <c r="I47" s="131">
        <v>40037.822229999998</v>
      </c>
      <c r="L47" s="17"/>
    </row>
    <row r="48" spans="1:12" x14ac:dyDescent="0.2">
      <c r="A48" s="18" t="s">
        <v>28</v>
      </c>
      <c r="B48" s="131">
        <v>1539052.77192</v>
      </c>
      <c r="C48" s="131">
        <v>1628234.41668</v>
      </c>
      <c r="D48" s="131">
        <v>1867368.13372</v>
      </c>
      <c r="E48" s="131">
        <v>1964979.98144</v>
      </c>
      <c r="F48" s="131">
        <v>1963970.1812400001</v>
      </c>
      <c r="G48" s="131">
        <v>1969507.7952400001</v>
      </c>
      <c r="H48" s="131">
        <v>1876163.16772</v>
      </c>
      <c r="I48" s="131">
        <v>1979025.97648</v>
      </c>
      <c r="L48" s="17"/>
    </row>
    <row r="49" spans="1:12" x14ac:dyDescent="0.2">
      <c r="A49" s="18" t="s">
        <v>29</v>
      </c>
      <c r="B49" s="131">
        <v>5090809.8168400005</v>
      </c>
      <c r="C49" s="131">
        <v>5050764.5745700002</v>
      </c>
      <c r="D49" s="131">
        <v>5072330.2427299991</v>
      </c>
      <c r="E49" s="131">
        <v>5067597.6816699998</v>
      </c>
      <c r="F49" s="131">
        <v>4987567.229030001</v>
      </c>
      <c r="G49" s="131">
        <v>4943762.7766500004</v>
      </c>
      <c r="H49" s="131">
        <v>4928019.9898699997</v>
      </c>
      <c r="I49" s="131">
        <v>4988826.3044299996</v>
      </c>
      <c r="L49" s="17"/>
    </row>
    <row r="50" spans="1:12" x14ac:dyDescent="0.2">
      <c r="A50" s="18" t="s">
        <v>30</v>
      </c>
      <c r="B50" s="131">
        <v>10519168.82848</v>
      </c>
      <c r="C50" s="131">
        <v>9834713.8577199988</v>
      </c>
      <c r="D50" s="131">
        <v>8917676.508129999</v>
      </c>
      <c r="E50" s="131">
        <v>8566606.0049600005</v>
      </c>
      <c r="F50" s="131">
        <v>8563993.3574199993</v>
      </c>
      <c r="G50" s="131">
        <v>8345256.0886000004</v>
      </c>
      <c r="H50" s="131">
        <v>7222054.2622499997</v>
      </c>
      <c r="I50" s="131">
        <v>7445277.6947400002</v>
      </c>
      <c r="L50" s="17"/>
    </row>
    <row r="51" spans="1:12" x14ac:dyDescent="0.2">
      <c r="A51" s="18" t="s">
        <v>62</v>
      </c>
      <c r="B51" s="131">
        <v>15661675.75485</v>
      </c>
      <c r="C51" s="131">
        <v>16645173.779069999</v>
      </c>
      <c r="D51" s="131">
        <v>19189349.455540001</v>
      </c>
      <c r="E51" s="131">
        <v>19697948.760129999</v>
      </c>
      <c r="F51" s="131">
        <v>19789256.404099997</v>
      </c>
      <c r="G51" s="131">
        <v>19940242.12878</v>
      </c>
      <c r="H51" s="131">
        <v>19092121.582619999</v>
      </c>
      <c r="I51" s="131">
        <v>20237806.835039999</v>
      </c>
      <c r="L51" s="17"/>
    </row>
    <row r="52" spans="1:12" x14ac:dyDescent="0.2">
      <c r="A52" s="18" t="s">
        <v>42</v>
      </c>
      <c r="B52" s="131">
        <v>2176436.70542</v>
      </c>
      <c r="C52" s="131">
        <v>2254553.00716</v>
      </c>
      <c r="D52" s="131">
        <v>2552620.0956599996</v>
      </c>
      <c r="E52" s="131">
        <v>2605943.35861</v>
      </c>
      <c r="F52" s="131">
        <v>2521144.9973000004</v>
      </c>
      <c r="G52" s="131">
        <v>2497236.8448400004</v>
      </c>
      <c r="H52" s="131">
        <v>2334863.1035799999</v>
      </c>
      <c r="I52" s="131">
        <v>2419343.9186300002</v>
      </c>
      <c r="L52" s="17"/>
    </row>
    <row r="53" spans="1:12" x14ac:dyDescent="0.2">
      <c r="A53" s="18" t="s">
        <v>47</v>
      </c>
      <c r="B53" s="131">
        <v>304471.17674000002</v>
      </c>
      <c r="C53" s="131">
        <v>305949.92243000004</v>
      </c>
      <c r="D53" s="131">
        <v>307442.45011000003</v>
      </c>
      <c r="E53" s="131">
        <v>308937.25686999998</v>
      </c>
      <c r="F53" s="131">
        <v>310442.73638999998</v>
      </c>
      <c r="G53" s="131">
        <v>311952.15344999998</v>
      </c>
      <c r="H53" s="131">
        <v>313472.24336000002</v>
      </c>
      <c r="I53" s="131">
        <v>314998.05802</v>
      </c>
      <c r="L53" s="17"/>
    </row>
    <row r="54" spans="1:12" x14ac:dyDescent="0.2">
      <c r="A54" s="18"/>
      <c r="B54" s="131"/>
      <c r="C54" s="131"/>
      <c r="D54" s="131"/>
      <c r="E54" s="131"/>
      <c r="F54" s="131"/>
      <c r="G54" s="131"/>
      <c r="H54" s="131"/>
      <c r="I54" s="131"/>
      <c r="L54" s="17"/>
    </row>
    <row r="55" spans="1:12" x14ac:dyDescent="0.2">
      <c r="A55" s="18" t="s">
        <v>52</v>
      </c>
      <c r="B55" s="131">
        <v>4030281745.0320992</v>
      </c>
      <c r="C55" s="131">
        <v>4073123927.4142599</v>
      </c>
      <c r="D55" s="131">
        <v>3976536944.2471199</v>
      </c>
      <c r="E55" s="131">
        <v>3913845140.0101404</v>
      </c>
      <c r="F55" s="131">
        <v>4003078589.0331101</v>
      </c>
      <c r="G55" s="131">
        <v>4120833020.7427897</v>
      </c>
      <c r="H55" s="131">
        <v>4089674722.0069695</v>
      </c>
      <c r="I55" s="131">
        <v>4143439092.0749302</v>
      </c>
      <c r="L55" s="17"/>
    </row>
    <row r="56" spans="1:12" x14ac:dyDescent="0.2">
      <c r="A56" s="12"/>
      <c r="B56" s="131"/>
      <c r="C56" s="131"/>
      <c r="D56" s="131"/>
      <c r="E56" s="131"/>
      <c r="F56" s="131"/>
      <c r="G56" s="131"/>
      <c r="H56" s="131"/>
      <c r="I56" s="131"/>
      <c r="L56" s="17"/>
    </row>
    <row r="57" spans="1:12" x14ac:dyDescent="0.2">
      <c r="A57" s="18" t="s">
        <v>53</v>
      </c>
      <c r="B57" s="131">
        <v>332.85417000000001</v>
      </c>
      <c r="C57" s="131">
        <v>332.85417000000001</v>
      </c>
      <c r="D57" s="131">
        <v>332.85417000000001</v>
      </c>
      <c r="E57" s="131">
        <v>332.85417000000001</v>
      </c>
      <c r="F57" s="131">
        <v>332.85417000000001</v>
      </c>
      <c r="G57" s="131">
        <v>332.85417000000001</v>
      </c>
      <c r="H57" s="131">
        <v>413.61036999999999</v>
      </c>
      <c r="I57" s="131">
        <v>413.98402000000004</v>
      </c>
      <c r="L57" s="17"/>
    </row>
    <row r="58" spans="1:12" x14ac:dyDescent="0.2">
      <c r="A58" s="18" t="s">
        <v>1</v>
      </c>
      <c r="B58" s="131">
        <v>1669895987.2332098</v>
      </c>
      <c r="C58" s="131">
        <v>1679218590.8143201</v>
      </c>
      <c r="D58" s="131">
        <v>1585373110.6143</v>
      </c>
      <c r="E58" s="131">
        <v>1606838251.4985199</v>
      </c>
      <c r="F58" s="131">
        <v>1646736206.9505401</v>
      </c>
      <c r="G58" s="131">
        <v>1673717588.9338999</v>
      </c>
      <c r="H58" s="131">
        <v>1706641337.5801997</v>
      </c>
      <c r="I58" s="131">
        <v>1723934343.6895502</v>
      </c>
      <c r="L58" s="17"/>
    </row>
    <row r="59" spans="1:12" x14ac:dyDescent="0.2">
      <c r="A59" s="18" t="s">
        <v>0</v>
      </c>
      <c r="B59" s="131">
        <v>799223070.92397988</v>
      </c>
      <c r="C59" s="131">
        <v>825515479.59975004</v>
      </c>
      <c r="D59" s="131">
        <v>839001142.70446002</v>
      </c>
      <c r="E59" s="131">
        <v>744453996.69166994</v>
      </c>
      <c r="F59" s="131">
        <v>789551335.88776004</v>
      </c>
      <c r="G59" s="131">
        <v>855992750.18331993</v>
      </c>
      <c r="H59" s="131">
        <v>782186527.68108988</v>
      </c>
      <c r="I59" s="131">
        <v>871961485.74615002</v>
      </c>
      <c r="L59" s="17"/>
    </row>
    <row r="60" spans="1:12" x14ac:dyDescent="0.2">
      <c r="A60" s="18" t="s">
        <v>39</v>
      </c>
      <c r="B60" s="131">
        <v>1030325770.9223</v>
      </c>
      <c r="C60" s="131">
        <v>1032034075.1259199</v>
      </c>
      <c r="D60" s="131">
        <v>1016661293.7826101</v>
      </c>
      <c r="E60" s="131">
        <v>1022819438.65361</v>
      </c>
      <c r="F60" s="131">
        <v>1021673569.05828</v>
      </c>
      <c r="G60" s="131">
        <v>1039067756.6937801</v>
      </c>
      <c r="H60" s="131">
        <v>1062644224.49581</v>
      </c>
      <c r="I60" s="131">
        <v>1000746845.79333</v>
      </c>
      <c r="L60" s="17"/>
    </row>
    <row r="61" spans="1:12" x14ac:dyDescent="0.2">
      <c r="A61" s="18" t="s">
        <v>54</v>
      </c>
      <c r="B61" s="131">
        <v>84045688.212269992</v>
      </c>
      <c r="C61" s="131">
        <v>84661805.559470013</v>
      </c>
      <c r="D61" s="131">
        <v>86333252.196179986</v>
      </c>
      <c r="E61" s="131">
        <v>86651353.941830009</v>
      </c>
      <c r="F61" s="131">
        <v>87576227.932260007</v>
      </c>
      <c r="G61" s="131">
        <v>89581576.439889997</v>
      </c>
      <c r="H61" s="131">
        <v>89403303.724750012</v>
      </c>
      <c r="I61" s="131">
        <v>92540918.384910002</v>
      </c>
      <c r="L61" s="17"/>
    </row>
    <row r="62" spans="1:12" x14ac:dyDescent="0.2">
      <c r="A62" s="18" t="s">
        <v>40</v>
      </c>
      <c r="B62" s="131">
        <v>446790894.88616997</v>
      </c>
      <c r="C62" s="131">
        <v>451693643.46063</v>
      </c>
      <c r="D62" s="131">
        <v>449167812.09540004</v>
      </c>
      <c r="E62" s="131">
        <v>453081766.37033999</v>
      </c>
      <c r="F62" s="131">
        <v>457540916.35009998</v>
      </c>
      <c r="G62" s="131">
        <v>462473015.63773</v>
      </c>
      <c r="H62" s="131">
        <v>448798914.91474998</v>
      </c>
      <c r="I62" s="131">
        <v>454255084.47697002</v>
      </c>
      <c r="L62" s="17"/>
    </row>
    <row r="63" spans="1:12" ht="12" thickBot="1" x14ac:dyDescent="0.25">
      <c r="A63" s="12"/>
      <c r="B63" s="131"/>
      <c r="C63" s="131"/>
      <c r="D63" s="131"/>
      <c r="E63" s="131"/>
      <c r="F63" s="131"/>
      <c r="G63" s="131"/>
      <c r="H63" s="131"/>
      <c r="I63" s="131"/>
      <c r="L63" s="17"/>
    </row>
    <row r="64" spans="1:12" ht="12.75" thickTop="1" thickBot="1" x14ac:dyDescent="0.25">
      <c r="A64" s="94" t="s">
        <v>58</v>
      </c>
      <c r="B64" s="132">
        <v>4066539077.6891494</v>
      </c>
      <c r="C64" s="132">
        <v>4109804625.7835698</v>
      </c>
      <c r="D64" s="132">
        <v>4015409422.6705399</v>
      </c>
      <c r="E64" s="132">
        <v>3953025088.1878204</v>
      </c>
      <c r="F64" s="132">
        <v>4042192482.6227403</v>
      </c>
      <c r="G64" s="132">
        <v>4159835527.7656698</v>
      </c>
      <c r="H64" s="132">
        <v>4126460947.5305696</v>
      </c>
      <c r="I64" s="132">
        <v>4181877495.6146402</v>
      </c>
      <c r="L64" s="17"/>
    </row>
    <row r="65" spans="1:12" ht="12" thickBot="1" x14ac:dyDescent="0.25">
      <c r="A65" s="98" t="s">
        <v>63</v>
      </c>
      <c r="B65" s="134">
        <v>0.68111816713053186</v>
      </c>
      <c r="C65" s="134">
        <v>0.68215632100539703</v>
      </c>
      <c r="D65" s="134">
        <v>0.68220358549646787</v>
      </c>
      <c r="E65" s="134">
        <v>0.67139507502787754</v>
      </c>
      <c r="F65" s="134">
        <v>0.67614293562797601</v>
      </c>
      <c r="G65" s="134">
        <v>0.68137339263342189</v>
      </c>
      <c r="H65" s="134">
        <v>0.68575430637332746</v>
      </c>
      <c r="I65" s="134">
        <v>0.68986096596333824</v>
      </c>
      <c r="L65" s="17"/>
    </row>
    <row r="66" spans="1:12" ht="12" thickTop="1" x14ac:dyDescent="0.2">
      <c r="A66" s="146"/>
      <c r="B66" s="135"/>
      <c r="C66" s="135"/>
      <c r="D66" s="135"/>
      <c r="E66" s="135"/>
      <c r="F66" s="135"/>
      <c r="G66" s="135"/>
      <c r="H66" s="135"/>
      <c r="I66" s="135"/>
      <c r="L66" s="17"/>
    </row>
    <row r="67" spans="1:12" x14ac:dyDescent="0.2">
      <c r="B67" s="131"/>
      <c r="C67" s="131"/>
      <c r="D67" s="131"/>
      <c r="E67" s="131"/>
      <c r="F67" s="131"/>
      <c r="G67" s="131"/>
      <c r="H67" s="131"/>
      <c r="I67" s="131"/>
      <c r="L67" s="17"/>
    </row>
    <row r="68" spans="1:12" x14ac:dyDescent="0.2">
      <c r="B68" s="131"/>
      <c r="C68" s="131"/>
      <c r="D68" s="131"/>
      <c r="E68" s="131"/>
      <c r="F68" s="131"/>
      <c r="G68" s="131"/>
      <c r="H68" s="131"/>
      <c r="I68" s="131"/>
      <c r="L68" s="17"/>
    </row>
    <row r="69" spans="1:12" ht="13.5" thickBot="1" x14ac:dyDescent="0.25">
      <c r="A69" s="140" t="s">
        <v>4</v>
      </c>
      <c r="B69" s="135"/>
      <c r="C69" s="135"/>
      <c r="D69" s="135"/>
      <c r="E69" s="135"/>
      <c r="F69" s="135"/>
      <c r="G69" s="135"/>
      <c r="H69" s="135"/>
      <c r="I69" s="135"/>
      <c r="L69" s="17"/>
    </row>
    <row r="70" spans="1:12" ht="12" thickTop="1" x14ac:dyDescent="0.2">
      <c r="A70" s="141" t="s">
        <v>22</v>
      </c>
      <c r="B70" s="136">
        <v>2020</v>
      </c>
      <c r="C70" s="136">
        <v>2020</v>
      </c>
      <c r="D70" s="136">
        <v>2020</v>
      </c>
      <c r="E70" s="136">
        <v>2020</v>
      </c>
      <c r="F70" s="136">
        <v>2020</v>
      </c>
      <c r="G70" s="136">
        <v>2020</v>
      </c>
      <c r="H70" s="136">
        <v>2020</v>
      </c>
      <c r="I70" s="136">
        <v>2020</v>
      </c>
      <c r="L70" s="17"/>
    </row>
    <row r="71" spans="1:12" ht="12" thickBot="1" x14ac:dyDescent="0.25">
      <c r="A71" s="143" t="s">
        <v>23</v>
      </c>
      <c r="B71" s="138" t="s">
        <v>8</v>
      </c>
      <c r="C71" s="138" t="s">
        <v>9</v>
      </c>
      <c r="D71" s="138" t="s">
        <v>10</v>
      </c>
      <c r="E71" s="138" t="s">
        <v>11</v>
      </c>
      <c r="F71" s="138" t="s">
        <v>12</v>
      </c>
      <c r="G71" s="138" t="s">
        <v>13</v>
      </c>
      <c r="H71" s="138" t="s">
        <v>14</v>
      </c>
      <c r="I71" s="138" t="s">
        <v>15</v>
      </c>
      <c r="L71" s="17"/>
    </row>
    <row r="72" spans="1:12" ht="12" thickTop="1" x14ac:dyDescent="0.2">
      <c r="A72" s="38" t="s">
        <v>24</v>
      </c>
      <c r="B72" s="139">
        <v>245.41370999999998</v>
      </c>
      <c r="C72" s="139">
        <v>246.60561999999999</v>
      </c>
      <c r="D72" s="139">
        <v>247.80864000000003</v>
      </c>
      <c r="E72" s="139">
        <v>249.01354000000001</v>
      </c>
      <c r="F72" s="139">
        <v>250.22698</v>
      </c>
      <c r="G72" s="139">
        <v>251.44367000000003</v>
      </c>
      <c r="H72" s="139">
        <v>252.66889</v>
      </c>
      <c r="I72" s="139">
        <v>253.89876999999998</v>
      </c>
      <c r="L72" s="17"/>
    </row>
    <row r="73" spans="1:12" x14ac:dyDescent="0.2">
      <c r="A73" s="12"/>
      <c r="B73" s="131"/>
      <c r="C73" s="131"/>
      <c r="D73" s="131"/>
      <c r="E73" s="131"/>
      <c r="F73" s="131"/>
      <c r="G73" s="131"/>
      <c r="H73" s="131"/>
      <c r="I73" s="131"/>
      <c r="L73" s="17"/>
    </row>
    <row r="74" spans="1:12" x14ac:dyDescent="0.2">
      <c r="A74" s="18" t="s">
        <v>47</v>
      </c>
      <c r="B74" s="131">
        <v>245.41370999999998</v>
      </c>
      <c r="C74" s="131">
        <v>246.60561999999999</v>
      </c>
      <c r="D74" s="131">
        <v>247.80864000000003</v>
      </c>
      <c r="E74" s="131">
        <v>249.01354000000001</v>
      </c>
      <c r="F74" s="131">
        <v>250.22698</v>
      </c>
      <c r="G74" s="131">
        <v>251.44367000000003</v>
      </c>
      <c r="H74" s="131">
        <v>252.66889</v>
      </c>
      <c r="I74" s="131">
        <v>253.89876999999998</v>
      </c>
      <c r="L74" s="17"/>
    </row>
    <row r="75" spans="1:12" x14ac:dyDescent="0.2">
      <c r="A75" s="12"/>
      <c r="B75" s="131"/>
      <c r="C75" s="131"/>
      <c r="D75" s="131"/>
      <c r="E75" s="131"/>
      <c r="F75" s="131"/>
      <c r="G75" s="131"/>
      <c r="H75" s="131"/>
      <c r="I75" s="131"/>
      <c r="L75" s="17"/>
    </row>
    <row r="76" spans="1:12" x14ac:dyDescent="0.2">
      <c r="A76" s="18" t="s">
        <v>52</v>
      </c>
      <c r="B76" s="131">
        <v>1903847716.8156099</v>
      </c>
      <c r="C76" s="131">
        <v>1914920691.5788002</v>
      </c>
      <c r="D76" s="131">
        <v>1870530403.7705898</v>
      </c>
      <c r="E76" s="131">
        <v>1934752567.6688602</v>
      </c>
      <c r="F76" s="131">
        <v>1936117872.24224</v>
      </c>
      <c r="G76" s="131">
        <v>1945239019.33604</v>
      </c>
      <c r="H76" s="131">
        <v>1890943151.7377901</v>
      </c>
      <c r="I76" s="131">
        <v>1880035740.2213898</v>
      </c>
      <c r="L76" s="17"/>
    </row>
    <row r="77" spans="1:12" x14ac:dyDescent="0.2">
      <c r="A77" s="12"/>
      <c r="B77" s="131"/>
      <c r="C77" s="131"/>
      <c r="D77" s="131"/>
      <c r="E77" s="131"/>
      <c r="F77" s="131"/>
      <c r="G77" s="131"/>
      <c r="H77" s="131"/>
      <c r="I77" s="131"/>
      <c r="L77" s="17"/>
    </row>
    <row r="78" spans="1:12" x14ac:dyDescent="0.2">
      <c r="A78" s="18" t="s">
        <v>1</v>
      </c>
      <c r="B78" s="131">
        <v>694328931.10183001</v>
      </c>
      <c r="C78" s="131">
        <v>696501268.02130008</v>
      </c>
      <c r="D78" s="131">
        <v>643248841.08272994</v>
      </c>
      <c r="E78" s="131">
        <v>666266645.24142003</v>
      </c>
      <c r="F78" s="131">
        <v>667949690.18857992</v>
      </c>
      <c r="G78" s="131">
        <v>669327598.2306999</v>
      </c>
      <c r="H78" s="131">
        <v>670647009.53602004</v>
      </c>
      <c r="I78" s="131">
        <v>686676716.56509995</v>
      </c>
      <c r="L78" s="17"/>
    </row>
    <row r="79" spans="1:12" x14ac:dyDescent="0.2">
      <c r="A79" s="18" t="s">
        <v>0</v>
      </c>
      <c r="B79" s="131">
        <v>389497533.50387001</v>
      </c>
      <c r="C79" s="131">
        <v>391952573.35376</v>
      </c>
      <c r="D79" s="131">
        <v>394685126.85123998</v>
      </c>
      <c r="E79" s="131">
        <v>406238359.21495003</v>
      </c>
      <c r="F79" s="131">
        <v>409009389.45407003</v>
      </c>
      <c r="G79" s="131">
        <v>411667278.80298001</v>
      </c>
      <c r="H79" s="131">
        <v>336274445.15178996</v>
      </c>
      <c r="I79" s="131">
        <v>352176213.33156002</v>
      </c>
      <c r="L79" s="17"/>
    </row>
    <row r="80" spans="1:12" x14ac:dyDescent="0.2">
      <c r="A80" s="18" t="s">
        <v>39</v>
      </c>
      <c r="B80" s="131">
        <v>495267259.30734998</v>
      </c>
      <c r="C80" s="131">
        <v>498882394.92436999</v>
      </c>
      <c r="D80" s="131">
        <v>502128385.85338002</v>
      </c>
      <c r="E80" s="131">
        <v>503833215.40891999</v>
      </c>
      <c r="F80" s="131">
        <v>497693622.56915998</v>
      </c>
      <c r="G80" s="131">
        <v>499719066.72465003</v>
      </c>
      <c r="H80" s="131">
        <v>523711731.45964003</v>
      </c>
      <c r="I80" s="131">
        <v>477843005.70543998</v>
      </c>
      <c r="L80" s="17"/>
    </row>
    <row r="81" spans="1:13" x14ac:dyDescent="0.2">
      <c r="A81" s="18" t="s">
        <v>40</v>
      </c>
      <c r="B81" s="131">
        <v>324753992.90256</v>
      </c>
      <c r="C81" s="131">
        <v>327584455.27937001</v>
      </c>
      <c r="D81" s="131">
        <v>330468049.98324001</v>
      </c>
      <c r="E81" s="131">
        <v>358414347.80357003</v>
      </c>
      <c r="F81" s="131">
        <v>361465170.03043002</v>
      </c>
      <c r="G81" s="131">
        <v>364525075.57771003</v>
      </c>
      <c r="H81" s="131">
        <v>360309965.59034002</v>
      </c>
      <c r="I81" s="131">
        <v>363339804.61928999</v>
      </c>
      <c r="L81" s="17"/>
    </row>
    <row r="82" spans="1:13" ht="12" thickBot="1" x14ac:dyDescent="0.25">
      <c r="A82" s="12"/>
      <c r="B82" s="131"/>
      <c r="C82" s="131"/>
      <c r="D82" s="131"/>
      <c r="E82" s="131"/>
      <c r="F82" s="131"/>
      <c r="G82" s="131"/>
      <c r="H82" s="131"/>
      <c r="I82" s="131"/>
      <c r="L82" s="17"/>
    </row>
    <row r="83" spans="1:13" ht="12.75" thickTop="1" thickBot="1" x14ac:dyDescent="0.25">
      <c r="A83" s="94" t="s">
        <v>58</v>
      </c>
      <c r="B83" s="145">
        <v>1903847962.22932</v>
      </c>
      <c r="C83" s="145">
        <v>1914920938.1844201</v>
      </c>
      <c r="D83" s="145">
        <v>1870530651.5792298</v>
      </c>
      <c r="E83" s="145">
        <v>1934752816.6824002</v>
      </c>
      <c r="F83" s="145">
        <v>1936118122.4692199</v>
      </c>
      <c r="G83" s="145">
        <v>1945239270.7797101</v>
      </c>
      <c r="H83" s="145">
        <v>1890943404.4066801</v>
      </c>
      <c r="I83" s="145">
        <v>1880035994.1201599</v>
      </c>
      <c r="L83" s="17"/>
    </row>
    <row r="84" spans="1:13" ht="13.5" thickBot="1" x14ac:dyDescent="0.25">
      <c r="A84" s="98" t="s">
        <v>64</v>
      </c>
      <c r="B84" s="134">
        <v>0.31888183286946814</v>
      </c>
      <c r="C84" s="134">
        <v>0.31784367899460297</v>
      </c>
      <c r="D84" s="134">
        <v>0.31779641450353197</v>
      </c>
      <c r="E84" s="134">
        <v>0.32860492497212274</v>
      </c>
      <c r="F84" s="134">
        <v>0.32385706437202383</v>
      </c>
      <c r="G84" s="134">
        <v>0.31862660736657816</v>
      </c>
      <c r="H84" s="134">
        <v>0.31424569362667282</v>
      </c>
      <c r="I84" s="134">
        <v>0.31013903403666171</v>
      </c>
      <c r="J84"/>
      <c r="K84"/>
      <c r="L84"/>
      <c r="M84"/>
    </row>
    <row r="85" spans="1:13" ht="55.5" customHeight="1" thickTop="1" x14ac:dyDescent="0.2">
      <c r="A85" s="159" t="s">
        <v>105</v>
      </c>
      <c r="B85" s="159"/>
      <c r="C85" s="159"/>
      <c r="D85" s="159"/>
      <c r="E85" s="159"/>
      <c r="F85" s="159"/>
      <c r="G85" s="159"/>
      <c r="H85" s="159"/>
      <c r="I85" s="159"/>
      <c r="J85"/>
      <c r="K85"/>
      <c r="L85"/>
      <c r="M85"/>
    </row>
    <row r="86" spans="1:13" ht="11.25" customHeight="1" x14ac:dyDescent="0.2">
      <c r="A86" s="160" t="s">
        <v>110</v>
      </c>
      <c r="B86" s="160"/>
      <c r="C86" s="160"/>
      <c r="D86" s="160"/>
      <c r="E86" s="128"/>
    </row>
  </sheetData>
  <mergeCells count="3">
    <mergeCell ref="A86:D86"/>
    <mergeCell ref="A85:I85"/>
    <mergeCell ref="G1:L4"/>
  </mergeCells>
  <pageMargins left="0.78740157499999996" right="0.78740157499999996" top="0.984251969" bottom="0.984251969" header="0.49212598499999999" footer="0.49212598499999999"/>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31</vt:i4>
      </vt:variant>
      <vt:variant>
        <vt:lpstr>Intervalos Nomeados</vt:lpstr>
      </vt:variant>
      <vt:variant>
        <vt:i4>20</vt:i4>
      </vt:variant>
    </vt:vector>
  </HeadingPairs>
  <TitlesOfParts>
    <vt:vector size="51" baseType="lpstr">
      <vt:lpstr>1990</vt:lpstr>
      <vt:lpstr>1991</vt:lpstr>
      <vt:lpstr>1992</vt:lpstr>
      <vt:lpstr>1993</vt:lpstr>
      <vt:lpstr>1994</vt:lpstr>
      <vt:lpstr>1995</vt:lpstr>
      <vt:lpstr>1996</vt:lpstr>
      <vt:lpstr>1997</vt:lpstr>
      <vt:lpstr>1998</vt:lpstr>
      <vt:lpstr>1999</vt:lpstr>
      <vt:lpstr>2000</vt:lpstr>
      <vt:lpstr>2001</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'1995'!Area_de_impressao</vt:lpstr>
      <vt:lpstr>'1998'!TABLE</vt:lpstr>
      <vt:lpstr>'2001'!TABLE</vt:lpstr>
      <vt:lpstr>'2001'!TABLE_10</vt:lpstr>
      <vt:lpstr>'2001'!TABLE_11</vt:lpstr>
      <vt:lpstr>'2001'!TABLE_12</vt:lpstr>
      <vt:lpstr>'1998'!TABLE_2</vt:lpstr>
      <vt:lpstr>'2001'!TABLE_2</vt:lpstr>
      <vt:lpstr>'1998'!TABLE_3</vt:lpstr>
      <vt:lpstr>'2001'!TABLE_3</vt:lpstr>
      <vt:lpstr>'1998'!TABLE_4</vt:lpstr>
      <vt:lpstr>'2001'!TABLE_4</vt:lpstr>
      <vt:lpstr>'1998'!TABLE_5</vt:lpstr>
      <vt:lpstr>'2001'!TABLE_5</vt:lpstr>
      <vt:lpstr>'1998'!TABLE_6</vt:lpstr>
      <vt:lpstr>'2001'!TABLE_6</vt:lpstr>
      <vt:lpstr>'2001'!TABLE_7</vt:lpstr>
      <vt:lpstr>'2001'!TABLE_8</vt:lpstr>
      <vt:lpstr>'2001'!TABLE_9</vt:lpstr>
      <vt:lpstr>'1995'!Titulos_de_impressao</vt:lpstr>
    </vt:vector>
  </TitlesOfParts>
  <Company>Rede Corporativa do Ministério da Fazenda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Estoque da Dívida Contratual, Debêntures Siderbrás e TDA</dc:title>
  <dc:creator>José Poli L. Pereira</dc:creator>
  <cp:lastModifiedBy>STN</cp:lastModifiedBy>
  <cp:lastPrinted>2002-11-14T18:30:21Z</cp:lastPrinted>
  <dcterms:created xsi:type="dcterms:W3CDTF">2000-06-29T17:46:25Z</dcterms:created>
  <dcterms:modified xsi:type="dcterms:W3CDTF">2020-10-05T13:26:58Z</dcterms:modified>
</cp:coreProperties>
</file>