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/>
  <xr:revisionPtr revIDLastSave="0" documentId="13_ncr:1_{E75E8F6B-4854-4D56-B613-A7A3B15B9884}" xr6:coauthVersionLast="47" xr6:coauthVersionMax="47" xr10:uidLastSave="{00000000-0000-0000-0000-000000000000}"/>
  <bookViews>
    <workbookView xWindow="23880" yWindow="-30" windowWidth="20730" windowHeight="11160" xr2:uid="{00000000-000D-0000-FFFF-FFFF00000000}"/>
  </bookViews>
  <sheets>
    <sheet name="Índice" sheetId="18" r:id="rId1"/>
    <sheet name="1." sheetId="1" r:id="rId2"/>
    <sheet name="2." sheetId="4" r:id="rId3"/>
    <sheet name="3." sheetId="12" r:id="rId4"/>
    <sheet name="4." sheetId="14" r:id="rId5"/>
    <sheet name="5." sheetId="13" r:id="rId6"/>
    <sheet name="6." sheetId="2" r:id="rId7"/>
    <sheet name="7." sheetId="8" r:id="rId8"/>
    <sheet name="8." sheetId="7" r:id="rId9"/>
    <sheet name="9." sheetId="9" r:id="rId10"/>
    <sheet name="10." sheetId="10" r:id="rId11"/>
    <sheet name="11." sheetId="3" r:id="rId12"/>
  </sheets>
  <definedNames>
    <definedName name="_xlnm._FilterDatabase" localSheetId="11" hidden="1">'11.'!$A$12:$D$12</definedName>
    <definedName name="_xlnm._FilterDatabase" localSheetId="6" hidden="1">'6.'!$A$12:$O$12</definedName>
    <definedName name="_xlnm._FilterDatabase" localSheetId="8" hidden="1">'8.'!$A$11:$A$11</definedName>
    <definedName name="_xlnm._FilterDatabase" localSheetId="9" hidden="1">'9.'!$A$13:$M$13</definedName>
    <definedName name="_xlnm.Print_Area" localSheetId="1">'1.'!$A$1:$Q$40</definedName>
    <definedName name="_xlnm.Print_Area" localSheetId="10">'10.'!$A$4:$G$38</definedName>
    <definedName name="_xlnm.Print_Area" localSheetId="11">'11.'!$A$4:$E$39</definedName>
    <definedName name="_xlnm.Print_Area" localSheetId="2">'2.'!$A$4:$I$41</definedName>
    <definedName name="_xlnm.Print_Area" localSheetId="3">'3.'!$A$4:$L$39</definedName>
    <definedName name="_xlnm.Print_Area" localSheetId="4">'4.'!$A$4:$H$39</definedName>
    <definedName name="_xlnm.Print_Area" localSheetId="5">'5.'!$A$4:$J$40</definedName>
    <definedName name="_xlnm.Print_Area" localSheetId="6">'6.'!$A$4:$N$39</definedName>
    <definedName name="_xlnm.Print_Area" localSheetId="7">'7.'!$A$4:$F$39</definedName>
    <definedName name="_xlnm.Print_Area" localSheetId="8">'8.'!$A$4:$J$39</definedName>
    <definedName name="_xlnm.Print_Area" localSheetId="9">'9.'!$A$4:$M$40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2" l="1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13" i="12"/>
  <c r="D12" i="12"/>
  <c r="P15" i="1"/>
  <c r="K14" i="12" s="1"/>
  <c r="P16" i="1"/>
  <c r="K15" i="12" s="1"/>
  <c r="P17" i="1"/>
  <c r="K16" i="12" s="1"/>
  <c r="P18" i="1"/>
  <c r="K17" i="12" s="1"/>
  <c r="P19" i="1"/>
  <c r="K18" i="12" s="1"/>
  <c r="P20" i="1"/>
  <c r="K19" i="12" s="1"/>
  <c r="P21" i="1"/>
  <c r="K20" i="12" s="1"/>
  <c r="P22" i="1"/>
  <c r="K21" i="12" s="1"/>
  <c r="P23" i="1"/>
  <c r="K22" i="12" s="1"/>
  <c r="P24" i="1"/>
  <c r="K23" i="12" s="1"/>
  <c r="P25" i="1"/>
  <c r="K24" i="12" s="1"/>
  <c r="P26" i="1"/>
  <c r="K25" i="12" s="1"/>
  <c r="P27" i="1"/>
  <c r="K26" i="12" s="1"/>
  <c r="P28" i="1"/>
  <c r="K27" i="12" s="1"/>
  <c r="P29" i="1"/>
  <c r="K28" i="12" s="1"/>
  <c r="P30" i="1"/>
  <c r="K29" i="12" s="1"/>
  <c r="P31" i="1"/>
  <c r="K30" i="12" s="1"/>
  <c r="P32" i="1"/>
  <c r="K31" i="12" s="1"/>
  <c r="P33" i="1"/>
  <c r="K32" i="12" s="1"/>
  <c r="P34" i="1"/>
  <c r="K33" i="12" s="1"/>
  <c r="P35" i="1"/>
  <c r="K34" i="12" s="1"/>
  <c r="P36" i="1"/>
  <c r="K35" i="12" s="1"/>
  <c r="P37" i="1"/>
  <c r="K36" i="12" s="1"/>
  <c r="P38" i="1"/>
  <c r="K37" i="12" s="1"/>
  <c r="P39" i="1"/>
  <c r="K38" i="12" s="1"/>
  <c r="P40" i="1"/>
  <c r="K39" i="12" s="1"/>
  <c r="P14" i="1"/>
  <c r="K13" i="12" s="1"/>
  <c r="D34" i="3"/>
  <c r="D35" i="3"/>
  <c r="D36" i="3"/>
  <c r="D37" i="3"/>
  <c r="D38" i="3"/>
  <c r="D39" i="3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14" i="9"/>
  <c r="N16" i="2" l="1"/>
  <c r="N18" i="2"/>
  <c r="N19" i="2"/>
  <c r="N20" i="2"/>
  <c r="N21" i="2"/>
  <c r="N22" i="2"/>
  <c r="N23" i="2"/>
  <c r="N24" i="2"/>
  <c r="N25" i="2"/>
  <c r="N26" i="2"/>
  <c r="N27" i="2"/>
  <c r="N28" i="2"/>
  <c r="N30" i="2"/>
  <c r="N31" i="2"/>
  <c r="N32" i="2"/>
  <c r="N33" i="2"/>
  <c r="N34" i="2"/>
  <c r="N36" i="2"/>
  <c r="N37" i="2"/>
  <c r="N38" i="2"/>
  <c r="N39" i="2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13" i="3"/>
  <c r="A7" i="3"/>
  <c r="F38" i="10"/>
  <c r="D38" i="10"/>
  <c r="C38" i="10"/>
  <c r="B38" i="10"/>
  <c r="A38" i="10"/>
  <c r="F37" i="10"/>
  <c r="D37" i="10"/>
  <c r="C37" i="10"/>
  <c r="B37" i="10"/>
  <c r="A37" i="10"/>
  <c r="F36" i="10"/>
  <c r="D36" i="10"/>
  <c r="C36" i="10"/>
  <c r="B36" i="10"/>
  <c r="A36" i="10"/>
  <c r="F35" i="10"/>
  <c r="D35" i="10"/>
  <c r="C35" i="10"/>
  <c r="B35" i="10"/>
  <c r="A35" i="10"/>
  <c r="F34" i="10"/>
  <c r="D34" i="10"/>
  <c r="C34" i="10"/>
  <c r="B34" i="10"/>
  <c r="A34" i="10"/>
  <c r="F33" i="10"/>
  <c r="D33" i="10"/>
  <c r="C33" i="10"/>
  <c r="B33" i="10"/>
  <c r="A33" i="10"/>
  <c r="F32" i="10"/>
  <c r="D32" i="10"/>
  <c r="C32" i="10"/>
  <c r="B32" i="10"/>
  <c r="A32" i="10"/>
  <c r="F31" i="10"/>
  <c r="D31" i="10"/>
  <c r="C31" i="10"/>
  <c r="B31" i="10"/>
  <c r="A31" i="10"/>
  <c r="F30" i="10"/>
  <c r="D30" i="10"/>
  <c r="C30" i="10"/>
  <c r="B30" i="10"/>
  <c r="A30" i="10"/>
  <c r="F29" i="10"/>
  <c r="D29" i="10"/>
  <c r="C29" i="10"/>
  <c r="B29" i="10"/>
  <c r="A29" i="10"/>
  <c r="F28" i="10"/>
  <c r="D28" i="10"/>
  <c r="C28" i="10"/>
  <c r="B28" i="10"/>
  <c r="A28" i="10"/>
  <c r="F27" i="10"/>
  <c r="D27" i="10"/>
  <c r="C27" i="10"/>
  <c r="B27" i="10"/>
  <c r="A27" i="10"/>
  <c r="F26" i="10"/>
  <c r="D26" i="10"/>
  <c r="C26" i="10"/>
  <c r="B26" i="10"/>
  <c r="A26" i="10"/>
  <c r="F25" i="10"/>
  <c r="D25" i="10"/>
  <c r="C25" i="10"/>
  <c r="B25" i="10"/>
  <c r="A25" i="10"/>
  <c r="F24" i="10"/>
  <c r="D24" i="10"/>
  <c r="C24" i="10"/>
  <c r="B24" i="10"/>
  <c r="A24" i="10"/>
  <c r="F23" i="10"/>
  <c r="D23" i="10"/>
  <c r="C23" i="10"/>
  <c r="B23" i="10"/>
  <c r="A23" i="10"/>
  <c r="F22" i="10"/>
  <c r="D22" i="10"/>
  <c r="C22" i="10"/>
  <c r="B22" i="10"/>
  <c r="A22" i="10"/>
  <c r="F21" i="10"/>
  <c r="D21" i="10"/>
  <c r="C21" i="10"/>
  <c r="B21" i="10"/>
  <c r="A21" i="10"/>
  <c r="F20" i="10"/>
  <c r="D20" i="10"/>
  <c r="C20" i="10"/>
  <c r="B20" i="10"/>
  <c r="A20" i="10"/>
  <c r="F19" i="10"/>
  <c r="D19" i="10"/>
  <c r="C19" i="10"/>
  <c r="B19" i="10"/>
  <c r="A19" i="10"/>
  <c r="F18" i="10"/>
  <c r="D18" i="10"/>
  <c r="C18" i="10"/>
  <c r="B18" i="10"/>
  <c r="A18" i="10"/>
  <c r="F17" i="10"/>
  <c r="D17" i="10"/>
  <c r="C17" i="10"/>
  <c r="B17" i="10"/>
  <c r="A17" i="10"/>
  <c r="F16" i="10"/>
  <c r="D16" i="10"/>
  <c r="C16" i="10"/>
  <c r="B16" i="10"/>
  <c r="A16" i="10"/>
  <c r="F15" i="10"/>
  <c r="D15" i="10"/>
  <c r="C15" i="10"/>
  <c r="B15" i="10"/>
  <c r="A15" i="10"/>
  <c r="F14" i="10"/>
  <c r="D14" i="10"/>
  <c r="C14" i="10"/>
  <c r="B14" i="10"/>
  <c r="A14" i="10"/>
  <c r="F13" i="10"/>
  <c r="D13" i="10"/>
  <c r="C13" i="10"/>
  <c r="B13" i="10"/>
  <c r="A13" i="10"/>
  <c r="F12" i="10"/>
  <c r="D12" i="10"/>
  <c r="C12" i="10"/>
  <c r="B12" i="10"/>
  <c r="A12" i="10"/>
  <c r="A7" i="10"/>
  <c r="A7" i="9"/>
  <c r="E39" i="8"/>
  <c r="B39" i="8"/>
  <c r="H40" i="9" s="1"/>
  <c r="J40" i="9" s="1"/>
  <c r="A39" i="8"/>
  <c r="E38" i="8"/>
  <c r="B38" i="8"/>
  <c r="A38" i="8"/>
  <c r="E37" i="8"/>
  <c r="B37" i="8"/>
  <c r="H38" i="9" s="1"/>
  <c r="J38" i="9" s="1"/>
  <c r="A37" i="8"/>
  <c r="E36" i="8"/>
  <c r="B36" i="8"/>
  <c r="H37" i="9" s="1"/>
  <c r="A36" i="8"/>
  <c r="E35" i="8"/>
  <c r="B35" i="8"/>
  <c r="H36" i="9" s="1"/>
  <c r="J36" i="9" s="1"/>
  <c r="A35" i="8"/>
  <c r="E34" i="8"/>
  <c r="B34" i="8"/>
  <c r="H35" i="9" s="1"/>
  <c r="A34" i="8"/>
  <c r="E33" i="8"/>
  <c r="B33" i="8"/>
  <c r="H34" i="9" s="1"/>
  <c r="A33" i="8"/>
  <c r="E32" i="8"/>
  <c r="B32" i="8"/>
  <c r="A32" i="8"/>
  <c r="E31" i="8"/>
  <c r="B31" i="8"/>
  <c r="H32" i="9" s="1"/>
  <c r="A31" i="8"/>
  <c r="E30" i="8"/>
  <c r="B30" i="8"/>
  <c r="H31" i="9" s="1"/>
  <c r="J31" i="9" s="1"/>
  <c r="A30" i="8"/>
  <c r="E29" i="8"/>
  <c r="B29" i="8"/>
  <c r="H30" i="9" s="1"/>
  <c r="A29" i="8"/>
  <c r="E28" i="8"/>
  <c r="B28" i="8"/>
  <c r="A28" i="8"/>
  <c r="E27" i="8"/>
  <c r="B27" i="8"/>
  <c r="H28" i="9" s="1"/>
  <c r="J28" i="9" s="1"/>
  <c r="A27" i="8"/>
  <c r="E26" i="8"/>
  <c r="B26" i="8"/>
  <c r="H27" i="9" s="1"/>
  <c r="J27" i="9" s="1"/>
  <c r="A26" i="8"/>
  <c r="E25" i="8"/>
  <c r="B25" i="8"/>
  <c r="H26" i="9" s="1"/>
  <c r="A25" i="8"/>
  <c r="E24" i="8"/>
  <c r="B24" i="8"/>
  <c r="A24" i="8"/>
  <c r="E23" i="8"/>
  <c r="B23" i="8"/>
  <c r="H24" i="9" s="1"/>
  <c r="A23" i="8"/>
  <c r="E22" i="8"/>
  <c r="B22" i="8"/>
  <c r="H23" i="9" s="1"/>
  <c r="J23" i="9" s="1"/>
  <c r="A22" i="8"/>
  <c r="E21" i="8"/>
  <c r="B21" i="8"/>
  <c r="H22" i="9" s="1"/>
  <c r="A21" i="8"/>
  <c r="E20" i="8"/>
  <c r="B20" i="8"/>
  <c r="A20" i="8"/>
  <c r="E19" i="8"/>
  <c r="B19" i="8"/>
  <c r="H20" i="9" s="1"/>
  <c r="J20" i="9" s="1"/>
  <c r="A19" i="8"/>
  <c r="E18" i="8"/>
  <c r="B18" i="8"/>
  <c r="H19" i="9" s="1"/>
  <c r="J19" i="9" s="1"/>
  <c r="A18" i="8"/>
  <c r="E17" i="8"/>
  <c r="B17" i="8"/>
  <c r="H18" i="9" s="1"/>
  <c r="A17" i="8"/>
  <c r="E16" i="8"/>
  <c r="B16" i="8"/>
  <c r="A16" i="8"/>
  <c r="E15" i="8"/>
  <c r="B15" i="8"/>
  <c r="H16" i="9" s="1"/>
  <c r="A15" i="8"/>
  <c r="E14" i="8"/>
  <c r="B14" i="8"/>
  <c r="H15" i="9" s="1"/>
  <c r="J15" i="9" s="1"/>
  <c r="A14" i="8"/>
  <c r="E13" i="8"/>
  <c r="B13" i="8"/>
  <c r="H14" i="9" s="1"/>
  <c r="M14" i="9" s="1"/>
  <c r="A13" i="8"/>
  <c r="A7" i="8"/>
  <c r="F39" i="7"/>
  <c r="J39" i="7" s="1"/>
  <c r="F38" i="7"/>
  <c r="G38" i="7" s="1"/>
  <c r="F37" i="7"/>
  <c r="J37" i="7" s="1"/>
  <c r="F36" i="7"/>
  <c r="F35" i="7"/>
  <c r="J35" i="7" s="1"/>
  <c r="F34" i="7"/>
  <c r="G34" i="7" s="1"/>
  <c r="F33" i="7"/>
  <c r="J33" i="7" s="1"/>
  <c r="F32" i="7"/>
  <c r="F31" i="7"/>
  <c r="J31" i="7" s="1"/>
  <c r="F30" i="7"/>
  <c r="G30" i="7" s="1"/>
  <c r="F29" i="7"/>
  <c r="J29" i="7" s="1"/>
  <c r="F28" i="7"/>
  <c r="F27" i="7"/>
  <c r="J27" i="7" s="1"/>
  <c r="F26" i="7"/>
  <c r="G26" i="7" s="1"/>
  <c r="F25" i="7"/>
  <c r="J25" i="7" s="1"/>
  <c r="F24" i="7"/>
  <c r="F23" i="7"/>
  <c r="J23" i="7" s="1"/>
  <c r="F22" i="7"/>
  <c r="G22" i="7" s="1"/>
  <c r="F21" i="7"/>
  <c r="J21" i="7" s="1"/>
  <c r="F20" i="7"/>
  <c r="F19" i="7"/>
  <c r="J19" i="7" s="1"/>
  <c r="F18" i="7"/>
  <c r="G18" i="7" s="1"/>
  <c r="F17" i="7"/>
  <c r="J17" i="7" s="1"/>
  <c r="F16" i="7"/>
  <c r="F15" i="7"/>
  <c r="J15" i="7" s="1"/>
  <c r="F14" i="7"/>
  <c r="G14" i="7" s="1"/>
  <c r="F13" i="7"/>
  <c r="J13" i="7" s="1"/>
  <c r="A7" i="7"/>
  <c r="M39" i="2"/>
  <c r="C39" i="8" s="1"/>
  <c r="L39" i="2"/>
  <c r="M38" i="2"/>
  <c r="C38" i="8" s="1"/>
  <c r="D38" i="8" s="1"/>
  <c r="L38" i="2"/>
  <c r="M37" i="2"/>
  <c r="C37" i="8" s="1"/>
  <c r="L37" i="2"/>
  <c r="M36" i="2"/>
  <c r="C36" i="8" s="1"/>
  <c r="L36" i="2"/>
  <c r="M35" i="2"/>
  <c r="C35" i="8" s="1"/>
  <c r="L35" i="2"/>
  <c r="N35" i="2"/>
  <c r="M34" i="2"/>
  <c r="C34" i="8" s="1"/>
  <c r="L34" i="2"/>
  <c r="M33" i="2"/>
  <c r="C33" i="8" s="1"/>
  <c r="L33" i="2"/>
  <c r="M32" i="2"/>
  <c r="C32" i="8" s="1"/>
  <c r="L32" i="2"/>
  <c r="M31" i="2"/>
  <c r="C31" i="8" s="1"/>
  <c r="L31" i="2"/>
  <c r="M30" i="2"/>
  <c r="C30" i="8" s="1"/>
  <c r="L30" i="2"/>
  <c r="M29" i="2"/>
  <c r="C29" i="8" s="1"/>
  <c r="L29" i="2"/>
  <c r="N29" i="2"/>
  <c r="M28" i="2"/>
  <c r="C28" i="8" s="1"/>
  <c r="L28" i="2"/>
  <c r="M27" i="2"/>
  <c r="C27" i="8" s="1"/>
  <c r="L27" i="2"/>
  <c r="M26" i="2"/>
  <c r="C26" i="8" s="1"/>
  <c r="L26" i="2"/>
  <c r="M25" i="2"/>
  <c r="C25" i="8" s="1"/>
  <c r="L25" i="2"/>
  <c r="M24" i="2"/>
  <c r="C24" i="8" s="1"/>
  <c r="D24" i="8" s="1"/>
  <c r="L24" i="2"/>
  <c r="M23" i="2"/>
  <c r="C23" i="8" s="1"/>
  <c r="L23" i="2"/>
  <c r="M22" i="2"/>
  <c r="C22" i="8" s="1"/>
  <c r="L22" i="2"/>
  <c r="M21" i="2"/>
  <c r="C21" i="8" s="1"/>
  <c r="L21" i="2"/>
  <c r="M20" i="2"/>
  <c r="C20" i="8" s="1"/>
  <c r="L20" i="2"/>
  <c r="M19" i="2"/>
  <c r="C19" i="8" s="1"/>
  <c r="L19" i="2"/>
  <c r="M18" i="2"/>
  <c r="C18" i="8" s="1"/>
  <c r="L18" i="2"/>
  <c r="M17" i="2"/>
  <c r="C17" i="8" s="1"/>
  <c r="L17" i="2"/>
  <c r="N17" i="2"/>
  <c r="M16" i="2"/>
  <c r="C16" i="8" s="1"/>
  <c r="D16" i="8" s="1"/>
  <c r="L16" i="2"/>
  <c r="M15" i="2"/>
  <c r="C15" i="8" s="1"/>
  <c r="L15" i="2"/>
  <c r="N15" i="2"/>
  <c r="M14" i="2"/>
  <c r="C14" i="8" s="1"/>
  <c r="L14" i="2"/>
  <c r="N14" i="2"/>
  <c r="M13" i="2"/>
  <c r="C13" i="8" s="1"/>
  <c r="L13" i="2"/>
  <c r="N13" i="2"/>
  <c r="A7" i="2"/>
  <c r="F40" i="13"/>
  <c r="I40" i="13" s="1"/>
  <c r="F39" i="13"/>
  <c r="J39" i="13" s="1"/>
  <c r="F38" i="13"/>
  <c r="J38" i="13" s="1"/>
  <c r="F37" i="13"/>
  <c r="J37" i="13" s="1"/>
  <c r="F36" i="13"/>
  <c r="I36" i="13" s="1"/>
  <c r="F35" i="13"/>
  <c r="J35" i="13" s="1"/>
  <c r="F34" i="13"/>
  <c r="J34" i="13" s="1"/>
  <c r="F33" i="13"/>
  <c r="J33" i="13" s="1"/>
  <c r="F32" i="13"/>
  <c r="I32" i="13" s="1"/>
  <c r="F31" i="13"/>
  <c r="J31" i="13" s="1"/>
  <c r="F30" i="13"/>
  <c r="J30" i="13" s="1"/>
  <c r="F29" i="13"/>
  <c r="J29" i="13" s="1"/>
  <c r="F28" i="13"/>
  <c r="I28" i="13" s="1"/>
  <c r="F27" i="13"/>
  <c r="J27" i="13" s="1"/>
  <c r="F26" i="13"/>
  <c r="J26" i="13" s="1"/>
  <c r="F25" i="13"/>
  <c r="J25" i="13" s="1"/>
  <c r="F24" i="13"/>
  <c r="I24" i="13" s="1"/>
  <c r="F23" i="13"/>
  <c r="J23" i="13" s="1"/>
  <c r="F22" i="13"/>
  <c r="J22" i="13" s="1"/>
  <c r="F21" i="13"/>
  <c r="J21" i="13" s="1"/>
  <c r="F20" i="13"/>
  <c r="I20" i="13" s="1"/>
  <c r="F19" i="13"/>
  <c r="J19" i="13" s="1"/>
  <c r="F18" i="13"/>
  <c r="J18" i="13" s="1"/>
  <c r="F17" i="13"/>
  <c r="J17" i="13" s="1"/>
  <c r="F16" i="13"/>
  <c r="I16" i="13" s="1"/>
  <c r="F15" i="13"/>
  <c r="J15" i="13" s="1"/>
  <c r="F14" i="13"/>
  <c r="J14" i="13" s="1"/>
  <c r="A7" i="13"/>
  <c r="C39" i="14"/>
  <c r="B39" i="14"/>
  <c r="C38" i="14"/>
  <c r="B38" i="14"/>
  <c r="C37" i="14"/>
  <c r="B37" i="14"/>
  <c r="C36" i="14"/>
  <c r="B36" i="14"/>
  <c r="C35" i="14"/>
  <c r="B35" i="14"/>
  <c r="C34" i="14"/>
  <c r="B34" i="14"/>
  <c r="C33" i="14"/>
  <c r="B33" i="14"/>
  <c r="C32" i="14"/>
  <c r="B32" i="14"/>
  <c r="C31" i="14"/>
  <c r="B31" i="14"/>
  <c r="C30" i="14"/>
  <c r="B30" i="14"/>
  <c r="C29" i="14"/>
  <c r="B29" i="14"/>
  <c r="C28" i="14"/>
  <c r="B28" i="14"/>
  <c r="C27" i="14"/>
  <c r="B27" i="14"/>
  <c r="C26" i="14"/>
  <c r="B26" i="14"/>
  <c r="C25" i="14"/>
  <c r="B25" i="14"/>
  <c r="C24" i="14"/>
  <c r="B24" i="14"/>
  <c r="C23" i="14"/>
  <c r="B23" i="14"/>
  <c r="C22" i="14"/>
  <c r="B22" i="14"/>
  <c r="C21" i="14"/>
  <c r="B21" i="14"/>
  <c r="C20" i="14"/>
  <c r="B20" i="14"/>
  <c r="C19" i="14"/>
  <c r="B19" i="14"/>
  <c r="C18" i="14"/>
  <c r="B18" i="14"/>
  <c r="C17" i="14"/>
  <c r="B17" i="14"/>
  <c r="C16" i="14"/>
  <c r="B16" i="14"/>
  <c r="C15" i="14"/>
  <c r="B15" i="14"/>
  <c r="C14" i="14"/>
  <c r="B14" i="14"/>
  <c r="C13" i="14"/>
  <c r="B13" i="14"/>
  <c r="A7" i="14"/>
  <c r="G39" i="12"/>
  <c r="F39" i="12"/>
  <c r="I39" i="12" s="1"/>
  <c r="E39" i="12"/>
  <c r="C39" i="12"/>
  <c r="B39" i="12"/>
  <c r="G38" i="12"/>
  <c r="F38" i="12"/>
  <c r="E38" i="12"/>
  <c r="C38" i="12"/>
  <c r="B38" i="12"/>
  <c r="G37" i="12"/>
  <c r="F37" i="12"/>
  <c r="E37" i="12"/>
  <c r="C37" i="12"/>
  <c r="B37" i="12"/>
  <c r="G36" i="12"/>
  <c r="F36" i="12"/>
  <c r="E36" i="12"/>
  <c r="C36" i="12"/>
  <c r="B36" i="12"/>
  <c r="G35" i="12"/>
  <c r="F35" i="12"/>
  <c r="E35" i="12"/>
  <c r="C35" i="12"/>
  <c r="B35" i="12"/>
  <c r="G34" i="12"/>
  <c r="F34" i="12"/>
  <c r="E34" i="12"/>
  <c r="C34" i="12"/>
  <c r="B34" i="12"/>
  <c r="G33" i="12"/>
  <c r="F33" i="12"/>
  <c r="E33" i="12"/>
  <c r="C33" i="12"/>
  <c r="B33" i="12"/>
  <c r="G32" i="12"/>
  <c r="F32" i="12"/>
  <c r="E32" i="12"/>
  <c r="C32" i="12"/>
  <c r="B32" i="12"/>
  <c r="G31" i="12"/>
  <c r="F31" i="12"/>
  <c r="E31" i="12"/>
  <c r="C31" i="12"/>
  <c r="B31" i="12"/>
  <c r="G30" i="12"/>
  <c r="F30" i="12"/>
  <c r="E30" i="12"/>
  <c r="C30" i="12"/>
  <c r="B30" i="12"/>
  <c r="G29" i="12"/>
  <c r="F29" i="12"/>
  <c r="E29" i="12"/>
  <c r="C29" i="12"/>
  <c r="B29" i="12"/>
  <c r="G28" i="12"/>
  <c r="F28" i="12"/>
  <c r="E28" i="12"/>
  <c r="C28" i="12"/>
  <c r="B28" i="12"/>
  <c r="G27" i="12"/>
  <c r="F27" i="12"/>
  <c r="E27" i="12"/>
  <c r="C27" i="12"/>
  <c r="B27" i="12"/>
  <c r="G26" i="12"/>
  <c r="F26" i="12"/>
  <c r="E26" i="12"/>
  <c r="C26" i="12"/>
  <c r="B26" i="12"/>
  <c r="G25" i="12"/>
  <c r="F25" i="12"/>
  <c r="E25" i="12"/>
  <c r="C25" i="12"/>
  <c r="B25" i="12"/>
  <c r="G24" i="12"/>
  <c r="F24" i="12"/>
  <c r="E24" i="12"/>
  <c r="C24" i="12"/>
  <c r="B24" i="12"/>
  <c r="G23" i="12"/>
  <c r="F23" i="12"/>
  <c r="E23" i="12"/>
  <c r="C23" i="12"/>
  <c r="B23" i="12"/>
  <c r="G22" i="12"/>
  <c r="F22" i="12"/>
  <c r="E22" i="12"/>
  <c r="C22" i="12"/>
  <c r="B22" i="12"/>
  <c r="G21" i="12"/>
  <c r="F21" i="12"/>
  <c r="E21" i="12"/>
  <c r="C21" i="12"/>
  <c r="B21" i="12"/>
  <c r="G20" i="12"/>
  <c r="F20" i="12"/>
  <c r="E20" i="12"/>
  <c r="C20" i="12"/>
  <c r="B20" i="12"/>
  <c r="G19" i="12"/>
  <c r="F19" i="12"/>
  <c r="E19" i="12"/>
  <c r="C19" i="12"/>
  <c r="B19" i="12"/>
  <c r="G18" i="12"/>
  <c r="F18" i="12"/>
  <c r="E18" i="12"/>
  <c r="C18" i="12"/>
  <c r="B18" i="12"/>
  <c r="G17" i="12"/>
  <c r="F17" i="12"/>
  <c r="E17" i="12"/>
  <c r="C17" i="12"/>
  <c r="B17" i="12"/>
  <c r="G16" i="12"/>
  <c r="F16" i="12"/>
  <c r="E16" i="12"/>
  <c r="C16" i="12"/>
  <c r="B16" i="12"/>
  <c r="G15" i="12"/>
  <c r="F15" i="12"/>
  <c r="E15" i="12"/>
  <c r="C15" i="12"/>
  <c r="B15" i="12"/>
  <c r="G14" i="12"/>
  <c r="F14" i="12"/>
  <c r="E14" i="12"/>
  <c r="C14" i="12"/>
  <c r="B14" i="12"/>
  <c r="G13" i="12"/>
  <c r="F13" i="12"/>
  <c r="E13" i="12"/>
  <c r="C13" i="12"/>
  <c r="B13" i="12"/>
  <c r="A7" i="12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7" i="4"/>
  <c r="Q40" i="1"/>
  <c r="O40" i="1"/>
  <c r="N40" i="1"/>
  <c r="M40" i="1"/>
  <c r="L40" i="1"/>
  <c r="K40" i="1"/>
  <c r="Q39" i="1"/>
  <c r="O39" i="1"/>
  <c r="N39" i="1"/>
  <c r="M39" i="1"/>
  <c r="L39" i="1"/>
  <c r="K39" i="1"/>
  <c r="Q38" i="1"/>
  <c r="O38" i="1"/>
  <c r="N38" i="1"/>
  <c r="M38" i="1"/>
  <c r="L38" i="1"/>
  <c r="K38" i="1"/>
  <c r="Q37" i="1"/>
  <c r="O37" i="1"/>
  <c r="N37" i="1"/>
  <c r="M37" i="1"/>
  <c r="L37" i="1"/>
  <c r="K37" i="1"/>
  <c r="Q36" i="1"/>
  <c r="O36" i="1"/>
  <c r="N36" i="1"/>
  <c r="M36" i="1"/>
  <c r="L36" i="1"/>
  <c r="K36" i="1"/>
  <c r="Q35" i="1"/>
  <c r="O35" i="1"/>
  <c r="N35" i="1"/>
  <c r="M35" i="1"/>
  <c r="L35" i="1"/>
  <c r="K35" i="1"/>
  <c r="Q34" i="1"/>
  <c r="O34" i="1"/>
  <c r="N34" i="1"/>
  <c r="M34" i="1"/>
  <c r="L34" i="1"/>
  <c r="K34" i="1"/>
  <c r="Q33" i="1"/>
  <c r="O33" i="1"/>
  <c r="N33" i="1"/>
  <c r="M33" i="1"/>
  <c r="L33" i="1"/>
  <c r="K33" i="1"/>
  <c r="Q32" i="1"/>
  <c r="O32" i="1"/>
  <c r="N32" i="1"/>
  <c r="M32" i="1"/>
  <c r="L32" i="1"/>
  <c r="K32" i="1"/>
  <c r="Q31" i="1"/>
  <c r="O31" i="1"/>
  <c r="N31" i="1"/>
  <c r="M31" i="1"/>
  <c r="L31" i="1"/>
  <c r="K31" i="1"/>
  <c r="Q30" i="1"/>
  <c r="O30" i="1"/>
  <c r="N30" i="1"/>
  <c r="M30" i="1"/>
  <c r="L30" i="1"/>
  <c r="K30" i="1"/>
  <c r="Q29" i="1"/>
  <c r="O29" i="1"/>
  <c r="N29" i="1"/>
  <c r="M29" i="1"/>
  <c r="L29" i="1"/>
  <c r="K29" i="1"/>
  <c r="Q28" i="1"/>
  <c r="O28" i="1"/>
  <c r="N28" i="1"/>
  <c r="M28" i="1"/>
  <c r="L28" i="1"/>
  <c r="K28" i="1"/>
  <c r="Q27" i="1"/>
  <c r="O27" i="1"/>
  <c r="N27" i="1"/>
  <c r="M27" i="1"/>
  <c r="L27" i="1"/>
  <c r="K27" i="1"/>
  <c r="Q26" i="1"/>
  <c r="O26" i="1"/>
  <c r="N26" i="1"/>
  <c r="M26" i="1"/>
  <c r="L26" i="1"/>
  <c r="K26" i="1"/>
  <c r="Q25" i="1"/>
  <c r="O25" i="1"/>
  <c r="N25" i="1"/>
  <c r="M25" i="1"/>
  <c r="L25" i="1"/>
  <c r="K25" i="1"/>
  <c r="Q24" i="1"/>
  <c r="O24" i="1"/>
  <c r="N24" i="1"/>
  <c r="M24" i="1"/>
  <c r="L24" i="1"/>
  <c r="K24" i="1"/>
  <c r="Q23" i="1"/>
  <c r="O23" i="1"/>
  <c r="N23" i="1"/>
  <c r="M23" i="1"/>
  <c r="L23" i="1"/>
  <c r="K23" i="1"/>
  <c r="Q22" i="1"/>
  <c r="O22" i="1"/>
  <c r="N22" i="1"/>
  <c r="M22" i="1"/>
  <c r="L22" i="1"/>
  <c r="K22" i="1"/>
  <c r="Q21" i="1"/>
  <c r="O21" i="1"/>
  <c r="N21" i="1"/>
  <c r="M21" i="1"/>
  <c r="L21" i="1"/>
  <c r="K21" i="1"/>
  <c r="Q20" i="1"/>
  <c r="O20" i="1"/>
  <c r="N20" i="1"/>
  <c r="M20" i="1"/>
  <c r="L20" i="1"/>
  <c r="K20" i="1"/>
  <c r="Q19" i="1"/>
  <c r="O19" i="1"/>
  <c r="N19" i="1"/>
  <c r="M19" i="1"/>
  <c r="L19" i="1"/>
  <c r="K19" i="1"/>
  <c r="Q18" i="1"/>
  <c r="O18" i="1"/>
  <c r="N18" i="1"/>
  <c r="M18" i="1"/>
  <c r="L18" i="1"/>
  <c r="K18" i="1"/>
  <c r="Q17" i="1"/>
  <c r="O17" i="1"/>
  <c r="N17" i="1"/>
  <c r="M17" i="1"/>
  <c r="L17" i="1"/>
  <c r="K17" i="1"/>
  <c r="Q16" i="1"/>
  <c r="O16" i="1"/>
  <c r="N16" i="1"/>
  <c r="M16" i="1"/>
  <c r="L16" i="1"/>
  <c r="K16" i="1"/>
  <c r="Q15" i="1"/>
  <c r="O15" i="1"/>
  <c r="N15" i="1"/>
  <c r="M15" i="1"/>
  <c r="L15" i="1"/>
  <c r="K15" i="1"/>
  <c r="Q14" i="1"/>
  <c r="O14" i="1"/>
  <c r="N14" i="1"/>
  <c r="M14" i="1"/>
  <c r="L14" i="1"/>
  <c r="K14" i="1"/>
  <c r="H17" i="12" l="1"/>
  <c r="H30" i="12"/>
  <c r="H34" i="12"/>
  <c r="H15" i="12"/>
  <c r="H19" i="12"/>
  <c r="H23" i="12"/>
  <c r="H27" i="12"/>
  <c r="H31" i="12"/>
  <c r="H36" i="12"/>
  <c r="D16" i="14"/>
  <c r="F35" i="8"/>
  <c r="H16" i="12"/>
  <c r="H20" i="12"/>
  <c r="H28" i="12"/>
  <c r="H37" i="12"/>
  <c r="H39" i="12"/>
  <c r="M22" i="9"/>
  <c r="J22" i="9"/>
  <c r="M30" i="9"/>
  <c r="J30" i="9"/>
  <c r="M34" i="9"/>
  <c r="J34" i="9"/>
  <c r="I37" i="9"/>
  <c r="J37" i="9"/>
  <c r="D32" i="8"/>
  <c r="I16" i="7"/>
  <c r="I20" i="7"/>
  <c r="I24" i="7"/>
  <c r="I28" i="7"/>
  <c r="I32" i="7"/>
  <c r="I36" i="7"/>
  <c r="K16" i="9"/>
  <c r="J16" i="9"/>
  <c r="K24" i="9"/>
  <c r="J24" i="9"/>
  <c r="K32" i="9"/>
  <c r="J32" i="9"/>
  <c r="I18" i="9"/>
  <c r="J18" i="9"/>
  <c r="I26" i="9"/>
  <c r="J26" i="9"/>
  <c r="D36" i="8"/>
  <c r="K35" i="9"/>
  <c r="J35" i="9"/>
  <c r="E16" i="10"/>
  <c r="G16" i="10" s="1"/>
  <c r="E32" i="10"/>
  <c r="J18" i="12"/>
  <c r="H21" i="12"/>
  <c r="I28" i="12"/>
  <c r="I31" i="12"/>
  <c r="I34" i="12"/>
  <c r="D15" i="14"/>
  <c r="D19" i="14"/>
  <c r="D23" i="14"/>
  <c r="D27" i="14"/>
  <c r="D31" i="14"/>
  <c r="D35" i="14"/>
  <c r="D39" i="14"/>
  <c r="H18" i="12"/>
  <c r="H22" i="12"/>
  <c r="J20" i="12"/>
  <c r="J28" i="12"/>
  <c r="J34" i="12"/>
  <c r="I36" i="12"/>
  <c r="E35" i="10"/>
  <c r="D30" i="8"/>
  <c r="D22" i="8"/>
  <c r="D14" i="8"/>
  <c r="H13" i="7"/>
  <c r="G34" i="13"/>
  <c r="G23" i="13"/>
  <c r="G25" i="13"/>
  <c r="H25" i="13"/>
  <c r="I25" i="13"/>
  <c r="I13" i="12"/>
  <c r="D14" i="14"/>
  <c r="D22" i="14"/>
  <c r="D30" i="14"/>
  <c r="J26" i="12"/>
  <c r="H35" i="12"/>
  <c r="H38" i="12"/>
  <c r="H26" i="12"/>
  <c r="H29" i="12"/>
  <c r="H32" i="12"/>
  <c r="D32" i="14"/>
  <c r="H14" i="12"/>
  <c r="I20" i="12"/>
  <c r="I23" i="12"/>
  <c r="I26" i="12"/>
  <c r="H33" i="12"/>
  <c r="J36" i="12"/>
  <c r="H24" i="12"/>
  <c r="I15" i="12"/>
  <c r="I18" i="12"/>
  <c r="H25" i="12"/>
  <c r="D13" i="14"/>
  <c r="D21" i="14"/>
  <c r="D29" i="14"/>
  <c r="D37" i="14"/>
  <c r="E23" i="10"/>
  <c r="G23" i="10" s="1"/>
  <c r="E31" i="10"/>
  <c r="G31" i="10" s="1"/>
  <c r="D34" i="8"/>
  <c r="D28" i="8"/>
  <c r="D18" i="8"/>
  <c r="D20" i="8"/>
  <c r="D26" i="8"/>
  <c r="F28" i="8"/>
  <c r="E20" i="10"/>
  <c r="G20" i="10" s="1"/>
  <c r="E36" i="10"/>
  <c r="G36" i="10" s="1"/>
  <c r="F20" i="8"/>
  <c r="E22" i="10"/>
  <c r="G22" i="10" s="1"/>
  <c r="E19" i="10"/>
  <c r="G19" i="10" s="1"/>
  <c r="E38" i="10"/>
  <c r="G38" i="10" s="1"/>
  <c r="I19" i="7"/>
  <c r="E26" i="10"/>
  <c r="G26" i="10" s="1"/>
  <c r="E15" i="10"/>
  <c r="G15" i="10" s="1"/>
  <c r="E34" i="10"/>
  <c r="G34" i="10" s="1"/>
  <c r="H21" i="7"/>
  <c r="I35" i="7"/>
  <c r="E13" i="10"/>
  <c r="G13" i="10" s="1"/>
  <c r="F16" i="8"/>
  <c r="F32" i="8"/>
  <c r="E29" i="10"/>
  <c r="G29" i="10" s="1"/>
  <c r="H37" i="7"/>
  <c r="I27" i="7"/>
  <c r="E17" i="10"/>
  <c r="G17" i="10" s="1"/>
  <c r="E33" i="10"/>
  <c r="G33" i="10" s="1"/>
  <c r="H29" i="7"/>
  <c r="F24" i="8"/>
  <c r="E18" i="10"/>
  <c r="G18" i="10" s="1"/>
  <c r="H17" i="13"/>
  <c r="J24" i="12"/>
  <c r="G26" i="13"/>
  <c r="I16" i="12"/>
  <c r="I32" i="12"/>
  <c r="G18" i="13"/>
  <c r="H18" i="13"/>
  <c r="J14" i="12"/>
  <c r="I19" i="12"/>
  <c r="J22" i="12"/>
  <c r="I27" i="12"/>
  <c r="J30" i="12"/>
  <c r="I35" i="12"/>
  <c r="J38" i="12"/>
  <c r="D38" i="14"/>
  <c r="G39" i="13"/>
  <c r="I21" i="12"/>
  <c r="I24" i="12"/>
  <c r="H34" i="13"/>
  <c r="I29" i="12"/>
  <c r="J19" i="12"/>
  <c r="J35" i="12"/>
  <c r="I14" i="12"/>
  <c r="I22" i="12"/>
  <c r="I30" i="12"/>
  <c r="I38" i="12"/>
  <c r="G31" i="13"/>
  <c r="J21" i="12"/>
  <c r="J37" i="12"/>
  <c r="I37" i="12"/>
  <c r="J27" i="12"/>
  <c r="J17" i="12"/>
  <c r="J25" i="12"/>
  <c r="J33" i="12"/>
  <c r="I17" i="12"/>
  <c r="I25" i="12"/>
  <c r="I33" i="12"/>
  <c r="D24" i="14"/>
  <c r="J16" i="12"/>
  <c r="J39" i="12"/>
  <c r="G14" i="13"/>
  <c r="H33" i="13"/>
  <c r="J29" i="12"/>
  <c r="J32" i="12"/>
  <c r="I17" i="13"/>
  <c r="H26" i="13"/>
  <c r="J15" i="12"/>
  <c r="J23" i="12"/>
  <c r="J31" i="12"/>
  <c r="H14" i="13"/>
  <c r="I33" i="13"/>
  <c r="E12" i="10"/>
  <c r="G12" i="10" s="1"/>
  <c r="E14" i="10"/>
  <c r="G14" i="10" s="1"/>
  <c r="E25" i="10"/>
  <c r="G25" i="10" s="1"/>
  <c r="E28" i="10"/>
  <c r="G28" i="10" s="1"/>
  <c r="E30" i="10"/>
  <c r="G30" i="10" s="1"/>
  <c r="E21" i="10"/>
  <c r="E24" i="10"/>
  <c r="G24" i="10" s="1"/>
  <c r="E27" i="10"/>
  <c r="G27" i="10" s="1"/>
  <c r="E37" i="10"/>
  <c r="G37" i="10" s="1"/>
  <c r="H29" i="9"/>
  <c r="M29" i="9" s="1"/>
  <c r="F37" i="8"/>
  <c r="H17" i="9"/>
  <c r="J17" i="9" s="1"/>
  <c r="H33" i="9"/>
  <c r="M33" i="9" s="1"/>
  <c r="H21" i="9"/>
  <c r="F39" i="8"/>
  <c r="H25" i="9"/>
  <c r="F38" i="8"/>
  <c r="I13" i="7"/>
  <c r="G15" i="7"/>
  <c r="G17" i="7"/>
  <c r="H18" i="7"/>
  <c r="I21" i="7"/>
  <c r="G23" i="7"/>
  <c r="G25" i="7"/>
  <c r="H26" i="7"/>
  <c r="I29" i="7"/>
  <c r="G31" i="7"/>
  <c r="G33" i="7"/>
  <c r="H34" i="7"/>
  <c r="I37" i="7"/>
  <c r="G39" i="7"/>
  <c r="G35" i="10"/>
  <c r="I15" i="7"/>
  <c r="H17" i="7"/>
  <c r="I23" i="7"/>
  <c r="H25" i="7"/>
  <c r="I31" i="7"/>
  <c r="H33" i="7"/>
  <c r="I39" i="7"/>
  <c r="G13" i="7"/>
  <c r="H14" i="7"/>
  <c r="I17" i="7"/>
  <c r="G19" i="7"/>
  <c r="G21" i="7"/>
  <c r="H22" i="7"/>
  <c r="I25" i="7"/>
  <c r="G27" i="7"/>
  <c r="G29" i="7"/>
  <c r="H30" i="7"/>
  <c r="I33" i="7"/>
  <c r="G35" i="7"/>
  <c r="G37" i="7"/>
  <c r="H38" i="7"/>
  <c r="G21" i="10"/>
  <c r="J16" i="13"/>
  <c r="G22" i="13"/>
  <c r="G29" i="13"/>
  <c r="G30" i="13"/>
  <c r="G38" i="13"/>
  <c r="G15" i="13"/>
  <c r="G17" i="13"/>
  <c r="I21" i="13"/>
  <c r="I29" i="13"/>
  <c r="G33" i="13"/>
  <c r="I37" i="13"/>
  <c r="G21" i="13"/>
  <c r="G37" i="13"/>
  <c r="G19" i="13"/>
  <c r="H21" i="13"/>
  <c r="H22" i="13"/>
  <c r="G27" i="13"/>
  <c r="H29" i="13"/>
  <c r="H30" i="13"/>
  <c r="G35" i="13"/>
  <c r="H37" i="13"/>
  <c r="H38" i="13"/>
  <c r="D18" i="14"/>
  <c r="D25" i="14"/>
  <c r="D28" i="14"/>
  <c r="D34" i="14"/>
  <c r="D17" i="14"/>
  <c r="D20" i="14"/>
  <c r="D26" i="14"/>
  <c r="D33" i="14"/>
  <c r="D36" i="14"/>
  <c r="G32" i="10"/>
  <c r="J20" i="7"/>
  <c r="J36" i="7"/>
  <c r="I14" i="7"/>
  <c r="H15" i="7"/>
  <c r="G16" i="7"/>
  <c r="I18" i="7"/>
  <c r="H19" i="7"/>
  <c r="G20" i="7"/>
  <c r="I22" i="7"/>
  <c r="H23" i="7"/>
  <c r="G24" i="7"/>
  <c r="I26" i="7"/>
  <c r="H27" i="7"/>
  <c r="G28" i="7"/>
  <c r="I30" i="7"/>
  <c r="H31" i="7"/>
  <c r="G32" i="7"/>
  <c r="I34" i="7"/>
  <c r="H35" i="7"/>
  <c r="G36" i="7"/>
  <c r="I38" i="7"/>
  <c r="H39" i="7"/>
  <c r="J28" i="7"/>
  <c r="J14" i="7"/>
  <c r="H16" i="7"/>
  <c r="J18" i="7"/>
  <c r="H20" i="7"/>
  <c r="J22" i="7"/>
  <c r="H24" i="7"/>
  <c r="J26" i="7"/>
  <c r="H28" i="7"/>
  <c r="J30" i="7"/>
  <c r="H32" i="7"/>
  <c r="J34" i="7"/>
  <c r="H36" i="7"/>
  <c r="J38" i="7"/>
  <c r="J16" i="7"/>
  <c r="J24" i="7"/>
  <c r="J32" i="7"/>
  <c r="K36" i="9"/>
  <c r="M36" i="9"/>
  <c r="I36" i="9"/>
  <c r="L36" i="9"/>
  <c r="F13" i="8"/>
  <c r="F15" i="8"/>
  <c r="F17" i="8"/>
  <c r="F19" i="8"/>
  <c r="F21" i="8"/>
  <c r="F23" i="8"/>
  <c r="F25" i="8"/>
  <c r="F27" i="8"/>
  <c r="F29" i="8"/>
  <c r="F31" i="8"/>
  <c r="F33" i="8"/>
  <c r="D13" i="8"/>
  <c r="D17" i="8"/>
  <c r="D21" i="8"/>
  <c r="D25" i="8"/>
  <c r="D29" i="8"/>
  <c r="D33" i="8"/>
  <c r="D37" i="8"/>
  <c r="I34" i="9"/>
  <c r="M16" i="9"/>
  <c r="I16" i="9"/>
  <c r="L16" i="9"/>
  <c r="L18" i="9"/>
  <c r="K18" i="9"/>
  <c r="M20" i="9"/>
  <c r="I20" i="9"/>
  <c r="L20" i="9"/>
  <c r="L22" i="9"/>
  <c r="K22" i="9"/>
  <c r="M24" i="9"/>
  <c r="I24" i="9"/>
  <c r="L24" i="9"/>
  <c r="L26" i="9"/>
  <c r="K26" i="9"/>
  <c r="M27" i="9"/>
  <c r="I27" i="9"/>
  <c r="L27" i="9"/>
  <c r="K27" i="9"/>
  <c r="M28" i="9"/>
  <c r="I28" i="9"/>
  <c r="L28" i="9"/>
  <c r="L30" i="9"/>
  <c r="K30" i="9"/>
  <c r="M31" i="9"/>
  <c r="I31" i="9"/>
  <c r="L31" i="9"/>
  <c r="K31" i="9"/>
  <c r="M32" i="9"/>
  <c r="I32" i="9"/>
  <c r="L32" i="9"/>
  <c r="I35" i="9"/>
  <c r="M35" i="9"/>
  <c r="L35" i="9"/>
  <c r="L37" i="9"/>
  <c r="K37" i="9"/>
  <c r="M38" i="9"/>
  <c r="I38" i="9"/>
  <c r="L38" i="9"/>
  <c r="K38" i="9"/>
  <c r="K40" i="9"/>
  <c r="M40" i="9"/>
  <c r="I40" i="9"/>
  <c r="L40" i="9"/>
  <c r="M18" i="9"/>
  <c r="K20" i="9"/>
  <c r="M26" i="9"/>
  <c r="K28" i="9"/>
  <c r="M37" i="9"/>
  <c r="L14" i="9"/>
  <c r="K14" i="9"/>
  <c r="J14" i="9"/>
  <c r="M15" i="9"/>
  <c r="I15" i="9"/>
  <c r="L15" i="9"/>
  <c r="K15" i="9"/>
  <c r="M19" i="9"/>
  <c r="I19" i="9"/>
  <c r="L19" i="9"/>
  <c r="K19" i="9"/>
  <c r="M23" i="9"/>
  <c r="I23" i="9"/>
  <c r="L23" i="9"/>
  <c r="K23" i="9"/>
  <c r="L34" i="9"/>
  <c r="K34" i="9"/>
  <c r="D15" i="8"/>
  <c r="D19" i="8"/>
  <c r="D23" i="8"/>
  <c r="D27" i="8"/>
  <c r="D31" i="8"/>
  <c r="D35" i="8"/>
  <c r="D39" i="8"/>
  <c r="I14" i="9"/>
  <c r="I22" i="9"/>
  <c r="I30" i="9"/>
  <c r="H39" i="9"/>
  <c r="J39" i="9" s="1"/>
  <c r="F14" i="8"/>
  <c r="F18" i="8"/>
  <c r="F22" i="8"/>
  <c r="F26" i="8"/>
  <c r="F30" i="8"/>
  <c r="F34" i="8"/>
  <c r="F36" i="8"/>
  <c r="J20" i="13"/>
  <c r="J24" i="13"/>
  <c r="J28" i="13"/>
  <c r="J32" i="13"/>
  <c r="J36" i="13"/>
  <c r="J40" i="13"/>
  <c r="I14" i="13"/>
  <c r="H15" i="13"/>
  <c r="G16" i="13"/>
  <c r="I18" i="13"/>
  <c r="H19" i="13"/>
  <c r="G20" i="13"/>
  <c r="I22" i="13"/>
  <c r="H23" i="13"/>
  <c r="G24" i="13"/>
  <c r="I26" i="13"/>
  <c r="H27" i="13"/>
  <c r="G28" i="13"/>
  <c r="I30" i="13"/>
  <c r="H31" i="13"/>
  <c r="G32" i="13"/>
  <c r="I34" i="13"/>
  <c r="H35" i="13"/>
  <c r="G36" i="13"/>
  <c r="I38" i="13"/>
  <c r="H39" i="13"/>
  <c r="G40" i="13"/>
  <c r="I15" i="13"/>
  <c r="H16" i="13"/>
  <c r="I19" i="13"/>
  <c r="H20" i="13"/>
  <c r="I23" i="13"/>
  <c r="H24" i="13"/>
  <c r="I27" i="13"/>
  <c r="H28" i="13"/>
  <c r="I31" i="13"/>
  <c r="H32" i="13"/>
  <c r="I35" i="13"/>
  <c r="H36" i="13"/>
  <c r="I39" i="13"/>
  <c r="H40" i="13"/>
  <c r="H13" i="12"/>
  <c r="J13" i="12"/>
  <c r="K29" i="9" l="1"/>
  <c r="I21" i="9"/>
  <c r="J21" i="9"/>
  <c r="I29" i="9"/>
  <c r="J29" i="9"/>
  <c r="I33" i="9"/>
  <c r="J33" i="9"/>
  <c r="I25" i="9"/>
  <c r="J25" i="9"/>
  <c r="K17" i="9"/>
  <c r="M21" i="9"/>
  <c r="L25" i="9"/>
  <c r="K21" i="9"/>
  <c r="L29" i="9"/>
  <c r="K25" i="9"/>
  <c r="L17" i="9"/>
  <c r="M25" i="9"/>
  <c r="I17" i="9"/>
  <c r="M17" i="9"/>
  <c r="K33" i="9"/>
  <c r="L21" i="9"/>
  <c r="L33" i="9"/>
  <c r="M39" i="9"/>
  <c r="I39" i="9"/>
  <c r="L39" i="9"/>
  <c r="K39" i="9"/>
</calcChain>
</file>

<file path=xl/sharedStrings.xml><?xml version="1.0" encoding="utf-8"?>
<sst xmlns="http://schemas.openxmlformats.org/spreadsheetml/2006/main" count="443" uniqueCount="153">
  <si>
    <t>DESPESA BRUTA COM PESSOAL (I)</t>
  </si>
  <si>
    <t>DESPESA LÍQUIDA COM PESSOAL (III) = (I - II)</t>
  </si>
  <si>
    <t>DESPESAS NÃO COMPUTADAS (§ 1º do art. 19 da LRF) (II)</t>
  </si>
  <si>
    <t>Inativos e Pensionistas com Recursos Vinculados</t>
  </si>
  <si>
    <t>Outras Despesas de Pessoal decorrentes de Contratos de Terceirização (§ 1º do art. 18 da LRF)</t>
  </si>
  <si>
    <t>Pessoal Ativo</t>
  </si>
  <si>
    <t>Pessoal Inativo e Pensionistas</t>
  </si>
  <si>
    <t>Despesa Bruta com pessoal/RCL</t>
  </si>
  <si>
    <t>Ativo / Despesa Bruta</t>
  </si>
  <si>
    <t>Inativo e Pensionistas / Despesa Bruta</t>
  </si>
  <si>
    <t>Terceirização / Despesa Bruta com Pessoal</t>
  </si>
  <si>
    <t>Inativos e Pensionistas com Recursos Vinculados / Inativos e Pensionistas</t>
  </si>
  <si>
    <t>UF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</si>
  <si>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</si>
  <si>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</si>
  <si>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</si>
  <si>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</si>
  <si>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</si>
  <si>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</si>
  <si>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</si>
  <si>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</si>
  <si>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</si>
  <si>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</si>
  <si>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</si>
  <si>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</si>
  <si>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</si>
  <si>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</si>
  <si>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</si>
  <si>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</si>
  <si>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</si>
  <si>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RJ</t>
  </si>
  <si>
    <t>RO</t>
  </si>
  <si>
    <t>RS</t>
  </si>
  <si>
    <t>SC</t>
  </si>
  <si>
    <t>SE</t>
  </si>
  <si>
    <t>SP</t>
  </si>
  <si>
    <t>DEDUÇÕES (II)</t>
  </si>
  <si>
    <t>DÍVIDA CONSOLIDADA - DC (I)</t>
  </si>
  <si>
    <t>Executivo</t>
  </si>
  <si>
    <t>Judiciário</t>
  </si>
  <si>
    <t>Legislativo</t>
  </si>
  <si>
    <t>Ministério Público</t>
  </si>
  <si>
    <t>Valor</t>
  </si>
  <si>
    <t xml:space="preserve">% / RCL </t>
  </si>
  <si>
    <t>DÍVIDA CONSOLIDADA LÍQUIDA (DCL) (III) = (I - II)</t>
  </si>
  <si>
    <t>Precatórios Anteriores a 05/05/2000</t>
  </si>
  <si>
    <t>Precatórios Posteriores a 05/05/2000 (inclusive) Vencidos e Não Pagos</t>
  </si>
  <si>
    <t>Precatórios Posteriores a 05/05/2000 (Não incluídos na DC)</t>
  </si>
  <si>
    <t xml:space="preserve">    Dívida Mobiliária </t>
  </si>
  <si>
    <t xml:space="preserve">    Dívida Contratual </t>
  </si>
  <si>
    <t xml:space="preserve">  DÍVIDA CONSOLIDADA - DC (I) </t>
  </si>
  <si>
    <t xml:space="preserve">    Precatórios Posteriores a 05/05/2000 (inclusive) Vencidos e Não Pagos </t>
  </si>
  <si>
    <t xml:space="preserve">    Outras Dívidas </t>
  </si>
  <si>
    <t>Total Precatórios</t>
  </si>
  <si>
    <t>% (Precatórios/RCL)</t>
  </si>
  <si>
    <t>Despesas não computadas / RCL</t>
  </si>
  <si>
    <t>Soma</t>
  </si>
  <si>
    <t xml:space="preserve">Ativo </t>
  </si>
  <si>
    <t>Inativo e Pensionistas</t>
  </si>
  <si>
    <t>Terceirização</t>
  </si>
  <si>
    <t>DESPESA BRUTA DE PESSOAL</t>
  </si>
  <si>
    <t>Despesas de Exercícios Anteriores de Período Anterior ao da Apuração</t>
  </si>
  <si>
    <t>Decorrentes de Decisão Judicial de Período Anterior ao da Apuração</t>
  </si>
  <si>
    <t>Indenizações por Demissão e Incentivos à Demissão Voluntária</t>
  </si>
  <si>
    <t>RECEITA CORRENTE LÍQUIDA AJUSTADA (VI)</t>
  </si>
  <si>
    <t>RCL Ajustada</t>
  </si>
  <si>
    <t xml:space="preserve">%  / RCL </t>
  </si>
  <si>
    <t>Lim. Máx. 49%</t>
  </si>
  <si>
    <t>Lim. Máx. 6%</t>
  </si>
  <si>
    <t>Lim. Máx. 3%</t>
  </si>
  <si>
    <t>Lim. Máx. 2%</t>
  </si>
  <si>
    <t>Demais Dívidas Contratuais</t>
  </si>
  <si>
    <t>Empréstimos</t>
  </si>
  <si>
    <t>Financiamentos</t>
  </si>
  <si>
    <t>Parcelamento e Renegociação de Dívidas</t>
  </si>
  <si>
    <t>Reestruturação da Dívida de Estados e Municípios</t>
  </si>
  <si>
    <t>Dívida Contratual Total</t>
  </si>
  <si>
    <t>Inativos e Pensionistas com Recursos Vinculados/Pessoal Inativo e Pensionistas</t>
  </si>
  <si>
    <t>DCL</t>
  </si>
  <si>
    <t>PR</t>
  </si>
  <si>
    <t>RN</t>
  </si>
  <si>
    <t>RR</t>
  </si>
  <si>
    <t>TO</t>
  </si>
  <si>
    <t>TOTAL (ÚLTIMOS 12 MESES) (a)</t>
  </si>
  <si>
    <t>ANO CORRENTE</t>
  </si>
  <si>
    <t>Clique aqui para voltar ao índice</t>
  </si>
  <si>
    <t>SECRETARIA DO TESOURO NACIONAL</t>
  </si>
  <si>
    <t>Fonte: SICONFI</t>
  </si>
  <si>
    <t xml:space="preserve">R$  - Valores Correntes </t>
  </si>
  <si>
    <t xml:space="preserve">Anexo 01 - Demonstrativo da Despesas Com Pessoal </t>
  </si>
  <si>
    <t>Cálculo das Despesas de Pessoal</t>
  </si>
  <si>
    <t>Anexo 04 - Demonstrativo das Operações de Crédito</t>
  </si>
  <si>
    <t>% SOBRE A RCL</t>
  </si>
  <si>
    <t>Tabela 1. Composição das Despesas de Pessoal</t>
  </si>
  <si>
    <t>Anexo 02 - Demonstrativo da Dívida Consolidada Líquida</t>
  </si>
  <si>
    <t>ANO ANTERIOR</t>
  </si>
  <si>
    <t>CÁLCULO DAS DESP. NÃO COMPUTADAS SOBRE A RCL AJUSTADA</t>
  </si>
  <si>
    <t>DÍVIDA CONSOLIDADA LÍQUIDA (DCL) 
(III) = (I - II)</t>
  </si>
  <si>
    <t>% (Deduções/DC)</t>
  </si>
  <si>
    <t>COMPOSIÇÃO DA DÍVIDA CONTRATUAL/DC</t>
  </si>
  <si>
    <t>COMPOSIÇÃO DA DÍVIDA CONTRATUAL</t>
  </si>
  <si>
    <t>Tabela 2. Gráfico 1 - Despesa Total com Pessoal em relação à RCL</t>
  </si>
  <si>
    <t>Tabela 3. Gráfico 2 - Composição da Despesa Bruta com Pessoal</t>
  </si>
  <si>
    <t>Tabela 4. Gráfico 3 - Inativos e Pensionistas com Recursos Vinculados /Pessoal Inativo e Pensionistas</t>
  </si>
  <si>
    <t>Tabela 5. Gráfico 4 - Despesas com pessoal não computadas em relação à RCL</t>
  </si>
  <si>
    <t>Tabela 6. Gráfico 5 - Dívida Consolidada Líquida - DCL</t>
  </si>
  <si>
    <t xml:space="preserve">Outras Dívidas </t>
  </si>
  <si>
    <t>COMPOSIÇÃO DA DÍVIDA CONSOLIDADE BRUTA</t>
  </si>
  <si>
    <t>Tabela 10. Gráfico 9 - Precatórios</t>
  </si>
  <si>
    <t>Tabela 9. Gráfico 8 - Composição da Dívida Contratual</t>
  </si>
  <si>
    <t>Tabela 11. Gráfico 10 - Operações de Crédito</t>
  </si>
  <si>
    <t>1.</t>
  </si>
  <si>
    <t>Composição das Despesas de Pessoal</t>
  </si>
  <si>
    <t>2.</t>
  </si>
  <si>
    <t>3.</t>
  </si>
  <si>
    <t>4.</t>
  </si>
  <si>
    <t>5.</t>
  </si>
  <si>
    <t>Gráfico 4 - Despesas com pessoal não computadas em relação à RCL</t>
  </si>
  <si>
    <t>6.</t>
  </si>
  <si>
    <t>7.</t>
  </si>
  <si>
    <t>Gráfico 6 Composição da Dívida Consolidada Bruta</t>
  </si>
  <si>
    <t>8.</t>
  </si>
  <si>
    <t>Gráfico 7 - Deduções da Dívida Consolidada Bruta</t>
  </si>
  <si>
    <t>9.</t>
  </si>
  <si>
    <t>Gráfico 8 - Composição da Dívida Contratual</t>
  </si>
  <si>
    <t>10.</t>
  </si>
  <si>
    <t>Gráfico 9 - Precatórios</t>
  </si>
  <si>
    <t>11.</t>
  </si>
  <si>
    <t>Gráfico 10 - Operações de Crédito</t>
  </si>
  <si>
    <t>Gráfico 1 - Despesa Total com Pessoal em relação à RCL</t>
  </si>
  <si>
    <t>Gráfico 2 - Composição da Despesa Bruta com Pessoal</t>
  </si>
  <si>
    <t>Gráfico 3 - Inativos e Pensionistas com Recursos Vinculados /Pessoal Inativo e Pensionistas</t>
  </si>
  <si>
    <t>Gráfico 5 - Dívida Consolidada Líquida - DCL</t>
  </si>
  <si>
    <t>(Os dados abaixo correspondem ao somatório das despesas de pessoal de todos os poderes: Executivo, Legislativo, incluindo os Tribunais de Contas, Judiciário e Ministérios Públicos dos Estados e DF. Os dados do RGF das Defensorias Públicas Estaduais não devem ser incluídos no somatório pois já estão incluídos nos valores do poder executivo de cada ente.)</t>
  </si>
  <si>
    <t>RECEITA CORRENTE LÍQUIDA AJUSTADA PARA PARA CÁLCULO DOS LIMITES DE ENDIVIDAMENTO (VI) = (IV - V)</t>
  </si>
  <si>
    <t xml:space="preserve">RECEITA CORRENTE LÍQUIDA AJUSTADA PARA CÁLCULO DOS LIMITES DE ENDIVIDAMENTO (VI) = (IV - V) </t>
  </si>
  <si>
    <t>TOTAL (VIII)/RCL</t>
  </si>
  <si>
    <t>TOTAL CONSIDERADO PARA FINS DA APURAÇÃO DO CUMPRIMENTO DO LIMITE (VIII) = (IIIa + VII - Ia - IIa)</t>
  </si>
  <si>
    <t>TOTAL CONSIDERADO PARA FINS DA APURAÇÃO DO CUMPRIMENTO DO LIMITE (VIII)  (IIIa + VII - Ia - IIa)</t>
  </si>
  <si>
    <r>
      <t>Lim. Máx. Executivo 49</t>
    </r>
    <r>
      <rPr>
        <strike/>
        <sz val="10"/>
        <color theme="1"/>
        <rFont val="Calibri"/>
        <family val="2"/>
        <scheme val="minor"/>
      </rPr>
      <t>%</t>
    </r>
  </si>
  <si>
    <t>Tabela 8. Gráfico 6- Deduções da Dívida Consolidada Bruta</t>
  </si>
  <si>
    <t>Tabela 7. Gráfico 7 - Composição da Dívida Consolidada Bruta</t>
  </si>
  <si>
    <t>DCL/RCL 2022</t>
  </si>
  <si>
    <t>DCL/RCL 2021 Saldo do Exercício Anterior</t>
  </si>
  <si>
    <t>DÍVIDA CONSOLIDADA LÍQUIDA (DCL) (III) = (I - II) SALDO DO EXERCÍCIO ANTERIOR</t>
  </si>
  <si>
    <t>Despesa com Pessoal não Executada Orçamentariamente</t>
  </si>
  <si>
    <t>Não Executada Orçamentariamente/ Despesa Bruta</t>
  </si>
  <si>
    <t>Não Executadas Orçamentariamente</t>
  </si>
  <si>
    <t>RGF em Foco  - 2º quadrimestre de 2022 - Estados e Distrito Federal</t>
  </si>
  <si>
    <t>Dados extraídos do RGF dos Estados e Distrito Federal - 2º quadrimestre</t>
  </si>
  <si>
    <t>RGF 2º quadrimestre de 2022</t>
  </si>
  <si>
    <t>% da DCL sobre a RCL AJUSTADA (III/RCL)</t>
  </si>
  <si>
    <t>Data da extração: 05/10/22, das 8h às 8:30h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</si>
</sst>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indexed="8"/>
      <name val="LucidaSansRegular"/>
    </font>
    <font>
      <b/>
      <sz val="14"/>
      <color theme="4" tint="-0.249977111117893"/>
      <name val="Calibri"/>
      <family val="2"/>
    </font>
    <font>
      <b/>
      <i/>
      <sz val="11"/>
      <color theme="4" tint="-0.249977111117893"/>
      <name val="Calibri"/>
      <family val="2"/>
    </font>
    <font>
      <i/>
      <sz val="11"/>
      <color theme="4" tint="-0.249977111117893"/>
      <name val="Calibri"/>
      <family val="2"/>
    </font>
    <font>
      <b/>
      <sz val="14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9">
    <xf numFmtId="0" fontId="0" fillId="0" borderId="0" xfId="0"/>
    <xf numFmtId="4" fontId="0" fillId="0" borderId="0" xfId="0" applyNumberFormat="1"/>
    <xf numFmtId="9" fontId="0" fillId="0" borderId="0" xfId="1" applyFont="1"/>
    <xf numFmtId="1" fontId="0" fillId="0" borderId="0" xfId="1" applyNumberFormat="1" applyFont="1"/>
    <xf numFmtId="0" fontId="0" fillId="3" borderId="0" xfId="0" applyFill="1"/>
    <xf numFmtId="0" fontId="2" fillId="2" borderId="1" xfId="0" applyFont="1" applyFill="1" applyBorder="1" applyAlignment="1">
      <alignment horizontal="center" vertical="center" wrapText="1"/>
    </xf>
    <xf numFmtId="4" fontId="0" fillId="3" borderId="0" xfId="0" applyNumberFormat="1" applyFill="1"/>
    <xf numFmtId="0" fontId="2" fillId="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left"/>
    </xf>
    <xf numFmtId="43" fontId="0" fillId="0" borderId="0" xfId="2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5" fillId="0" borderId="0" xfId="0" applyFont="1" applyAlignment="1">
      <alignment vertical="center"/>
    </xf>
    <xf numFmtId="0" fontId="6" fillId="3" borderId="0" xfId="0" applyFont="1" applyFill="1"/>
    <xf numFmtId="0" fontId="0" fillId="0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4" fontId="3" fillId="3" borderId="8" xfId="0" applyNumberFormat="1" applyFont="1" applyFill="1" applyBorder="1"/>
    <xf numFmtId="9" fontId="3" fillId="3" borderId="8" xfId="1" applyFont="1" applyFill="1" applyBorder="1" applyAlignment="1">
      <alignment horizontal="center"/>
    </xf>
    <xf numFmtId="4" fontId="3" fillId="3" borderId="11" xfId="0" applyNumberFormat="1" applyFont="1" applyFill="1" applyBorder="1"/>
    <xf numFmtId="9" fontId="3" fillId="3" borderId="11" xfId="1" applyFont="1" applyFill="1" applyBorder="1" applyAlignment="1">
      <alignment horizontal="center"/>
    </xf>
    <xf numFmtId="4" fontId="3" fillId="3" borderId="4" xfId="0" applyNumberFormat="1" applyFont="1" applyFill="1" applyBorder="1"/>
    <xf numFmtId="9" fontId="3" fillId="3" borderId="4" xfId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8" xfId="0" applyNumberFormat="1" applyFont="1" applyFill="1" applyBorder="1"/>
    <xf numFmtId="4" fontId="3" fillId="0" borderId="11" xfId="0" applyNumberFormat="1" applyFont="1" applyFill="1" applyBorder="1"/>
    <xf numFmtId="4" fontId="3" fillId="0" borderId="4" xfId="0" applyNumberFormat="1" applyFont="1" applyFill="1" applyBorder="1"/>
    <xf numFmtId="9" fontId="3" fillId="0" borderId="8" xfId="1" applyFont="1" applyFill="1" applyBorder="1" applyAlignment="1">
      <alignment horizontal="center"/>
    </xf>
    <xf numFmtId="9" fontId="3" fillId="0" borderId="11" xfId="1" applyFont="1" applyFill="1" applyBorder="1" applyAlignment="1">
      <alignment horizontal="center"/>
    </xf>
    <xf numFmtId="9" fontId="3" fillId="0" borderId="4" xfId="1" applyFont="1" applyFill="1" applyBorder="1" applyAlignment="1">
      <alignment horizontal="center"/>
    </xf>
    <xf numFmtId="4" fontId="3" fillId="3" borderId="8" xfId="0" applyNumberFormat="1" applyFont="1" applyFill="1" applyBorder="1" applyAlignment="1">
      <alignment horizontal="right"/>
    </xf>
    <xf numFmtId="164" fontId="3" fillId="3" borderId="8" xfId="1" applyNumberFormat="1" applyFont="1" applyFill="1" applyBorder="1" applyAlignment="1">
      <alignment horizontal="center"/>
    </xf>
    <xf numFmtId="4" fontId="3" fillId="3" borderId="11" xfId="0" applyNumberFormat="1" applyFont="1" applyFill="1" applyBorder="1" applyAlignment="1">
      <alignment horizontal="right"/>
    </xf>
    <xf numFmtId="164" fontId="3" fillId="3" borderId="11" xfId="1" applyNumberFormat="1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5" fillId="0" borderId="0" xfId="0" applyFont="1" applyAlignment="1">
      <alignment horizontal="left" vertical="center"/>
    </xf>
    <xf numFmtId="0" fontId="0" fillId="3" borderId="0" xfId="0" applyFill="1" applyBorder="1"/>
    <xf numFmtId="10" fontId="3" fillId="0" borderId="11" xfId="1" applyNumberFormat="1" applyFont="1" applyFill="1" applyBorder="1" applyAlignment="1">
      <alignment horizontal="center"/>
    </xf>
    <xf numFmtId="0" fontId="0" fillId="0" borderId="0" xfId="0" applyBorder="1"/>
    <xf numFmtId="10" fontId="3" fillId="0" borderId="4" xfId="1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horizontal="right"/>
    </xf>
    <xf numFmtId="0" fontId="4" fillId="0" borderId="0" xfId="3"/>
    <xf numFmtId="0" fontId="12" fillId="0" borderId="0" xfId="0" applyFont="1" applyAlignment="1">
      <alignment vertical="center" wrapText="1"/>
    </xf>
    <xf numFmtId="0" fontId="13" fillId="3" borderId="0" xfId="0" applyFont="1" applyFill="1"/>
    <xf numFmtId="10" fontId="3" fillId="3" borderId="8" xfId="1" applyNumberFormat="1" applyFont="1" applyFill="1" applyBorder="1"/>
    <xf numFmtId="10" fontId="3" fillId="3" borderId="11" xfId="1" applyNumberFormat="1" applyFont="1" applyFill="1" applyBorder="1"/>
    <xf numFmtId="10" fontId="3" fillId="3" borderId="4" xfId="1" applyNumberFormat="1" applyFont="1" applyFill="1" applyBorder="1"/>
    <xf numFmtId="10" fontId="3" fillId="3" borderId="11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164" fontId="0" fillId="3" borderId="0" xfId="1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 wrapText="1"/>
    </xf>
    <xf numFmtId="10" fontId="3" fillId="3" borderId="8" xfId="1" applyNumberFormat="1" applyFont="1" applyFill="1" applyBorder="1" applyAlignment="1">
      <alignment horizontal="center"/>
    </xf>
    <xf numFmtId="10" fontId="3" fillId="3" borderId="4" xfId="1" applyNumberFormat="1" applyFont="1" applyFill="1" applyBorder="1" applyAlignment="1">
      <alignment horizontal="center"/>
    </xf>
    <xf numFmtId="10" fontId="0" fillId="0" borderId="0" xfId="0" applyNumberFormat="1"/>
    <xf numFmtId="0" fontId="14" fillId="2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4" fontId="14" fillId="2" borderId="7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9" fontId="14" fillId="2" borderId="7" xfId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/>
    </xf>
    <xf numFmtId="4" fontId="3" fillId="3" borderId="0" xfId="0" applyNumberFormat="1" applyFont="1" applyFill="1"/>
    <xf numFmtId="0" fontId="15" fillId="3" borderId="4" xfId="0" applyFont="1" applyFill="1" applyBorder="1" applyAlignment="1">
      <alignment horizontal="center"/>
    </xf>
    <xf numFmtId="10" fontId="3" fillId="0" borderId="8" xfId="1" applyNumberFormat="1" applyFont="1" applyFill="1" applyBorder="1" applyAlignment="1">
      <alignment horizontal="center"/>
    </xf>
    <xf numFmtId="10" fontId="0" fillId="3" borderId="12" xfId="1" applyNumberFormat="1" applyFont="1" applyFill="1" applyBorder="1"/>
    <xf numFmtId="10" fontId="0" fillId="0" borderId="0" xfId="1" applyNumberFormat="1" applyFont="1"/>
    <xf numFmtId="4" fontId="0" fillId="3" borderId="11" xfId="0" applyNumberFormat="1" applyFill="1" applyBorder="1"/>
    <xf numFmtId="0" fontId="14" fillId="0" borderId="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9" fontId="3" fillId="0" borderId="13" xfId="1" applyFont="1" applyFill="1" applyBorder="1" applyAlignment="1">
      <alignment horizontal="center"/>
    </xf>
    <xf numFmtId="9" fontId="3" fillId="0" borderId="14" xfId="1" applyFont="1" applyFill="1" applyBorder="1" applyAlignment="1">
      <alignment horizontal="center"/>
    </xf>
    <xf numFmtId="9" fontId="3" fillId="0" borderId="15" xfId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9" fontId="3" fillId="0" borderId="16" xfId="1" applyFont="1" applyFill="1" applyBorder="1" applyAlignment="1">
      <alignment horizontal="center"/>
    </xf>
    <xf numFmtId="9" fontId="3" fillId="0" borderId="17" xfId="1" applyFont="1" applyFill="1" applyBorder="1" applyAlignment="1">
      <alignment horizontal="center"/>
    </xf>
    <xf numFmtId="9" fontId="3" fillId="0" borderId="18" xfId="1" applyFont="1" applyFill="1" applyBorder="1" applyAlignment="1">
      <alignment horizontal="center"/>
    </xf>
    <xf numFmtId="164" fontId="3" fillId="0" borderId="4" xfId="1" applyNumberFormat="1" applyFont="1" applyFill="1" applyBorder="1" applyAlignment="1">
      <alignment horizontal="center"/>
    </xf>
    <xf numFmtId="164" fontId="3" fillId="0" borderId="8" xfId="1" applyNumberFormat="1" applyFont="1" applyFill="1" applyBorder="1" applyAlignment="1">
      <alignment horizontal="center"/>
    </xf>
    <xf numFmtId="164" fontId="3" fillId="0" borderId="11" xfId="1" applyNumberFormat="1" applyFont="1" applyFill="1" applyBorder="1" applyAlignment="1">
      <alignment horizontal="center"/>
    </xf>
    <xf numFmtId="4" fontId="3" fillId="3" borderId="13" xfId="0" applyNumberFormat="1" applyFont="1" applyFill="1" applyBorder="1" applyAlignment="1">
      <alignment horizontal="right"/>
    </xf>
    <xf numFmtId="4" fontId="3" fillId="3" borderId="14" xfId="0" applyNumberFormat="1" applyFont="1" applyFill="1" applyBorder="1" applyAlignment="1">
      <alignment horizontal="right"/>
    </xf>
    <xf numFmtId="4" fontId="3" fillId="3" borderId="15" xfId="0" applyNumberFormat="1" applyFont="1" applyFill="1" applyBorder="1" applyAlignment="1">
      <alignment horizontal="right"/>
    </xf>
    <xf numFmtId="4" fontId="3" fillId="3" borderId="16" xfId="0" applyNumberFormat="1" applyFont="1" applyFill="1" applyBorder="1" applyAlignment="1">
      <alignment horizontal="right"/>
    </xf>
    <xf numFmtId="4" fontId="3" fillId="3" borderId="17" xfId="0" applyNumberFormat="1" applyFont="1" applyFill="1" applyBorder="1" applyAlignment="1">
      <alignment horizontal="right"/>
    </xf>
    <xf numFmtId="4" fontId="3" fillId="3" borderId="18" xfId="0" applyNumberFormat="1" applyFont="1" applyFill="1" applyBorder="1" applyAlignment="1">
      <alignment horizontal="right"/>
    </xf>
    <xf numFmtId="164" fontId="3" fillId="3" borderId="13" xfId="1" applyNumberFormat="1" applyFont="1" applyFill="1" applyBorder="1" applyAlignment="1">
      <alignment horizontal="center"/>
    </xf>
    <xf numFmtId="164" fontId="3" fillId="3" borderId="14" xfId="1" applyNumberFormat="1" applyFont="1" applyFill="1" applyBorder="1" applyAlignment="1">
      <alignment horizontal="center"/>
    </xf>
    <xf numFmtId="164" fontId="3" fillId="3" borderId="15" xfId="1" applyNumberFormat="1" applyFont="1" applyFill="1" applyBorder="1" applyAlignment="1">
      <alignment horizontal="center"/>
    </xf>
    <xf numFmtId="9" fontId="3" fillId="3" borderId="16" xfId="1" applyFont="1" applyFill="1" applyBorder="1" applyAlignment="1">
      <alignment horizontal="center"/>
    </xf>
    <xf numFmtId="9" fontId="3" fillId="3" borderId="17" xfId="1" applyFont="1" applyFill="1" applyBorder="1" applyAlignment="1">
      <alignment horizontal="center"/>
    </xf>
    <xf numFmtId="9" fontId="3" fillId="3" borderId="18" xfId="1" applyFont="1" applyFill="1" applyBorder="1" applyAlignment="1">
      <alignment horizontal="center"/>
    </xf>
    <xf numFmtId="0" fontId="4" fillId="3" borderId="0" xfId="3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 wrapText="1"/>
    </xf>
    <xf numFmtId="9" fontId="0" fillId="3" borderId="0" xfId="1" applyFont="1" applyFill="1" applyBorder="1"/>
    <xf numFmtId="0" fontId="14" fillId="3" borderId="13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14" fillId="3" borderId="15" xfId="0" applyFont="1" applyFill="1" applyBorder="1" applyAlignment="1">
      <alignment horizontal="center"/>
    </xf>
    <xf numFmtId="4" fontId="3" fillId="3" borderId="16" xfId="0" applyNumberFormat="1" applyFont="1" applyFill="1" applyBorder="1"/>
    <xf numFmtId="4" fontId="3" fillId="3" borderId="17" xfId="0" applyNumberFormat="1" applyFont="1" applyFill="1" applyBorder="1"/>
    <xf numFmtId="4" fontId="3" fillId="3" borderId="18" xfId="0" applyNumberFormat="1" applyFont="1" applyFill="1" applyBorder="1"/>
    <xf numFmtId="10" fontId="0" fillId="3" borderId="8" xfId="1" applyNumberFormat="1" applyFont="1" applyFill="1" applyBorder="1"/>
    <xf numFmtId="10" fontId="0" fillId="3" borderId="11" xfId="1" applyNumberFormat="1" applyFont="1" applyFill="1" applyBorder="1"/>
    <xf numFmtId="10" fontId="0" fillId="3" borderId="4" xfId="1" applyNumberFormat="1" applyFont="1" applyFill="1" applyBorder="1"/>
    <xf numFmtId="10" fontId="0" fillId="3" borderId="0" xfId="1" applyNumberFormat="1" applyFont="1" applyFill="1"/>
    <xf numFmtId="0" fontId="4" fillId="4" borderId="5" xfId="3" applyFill="1" applyBorder="1" applyAlignment="1">
      <alignment horizontal="center"/>
    </xf>
    <xf numFmtId="0" fontId="4" fillId="4" borderId="6" xfId="3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4" fillId="4" borderId="10" xfId="3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5" fillId="0" borderId="7" xfId="0" applyFont="1" applyFill="1" applyBorder="1" applyAlignment="1">
      <alignment horizontal="center" wrapText="1"/>
    </xf>
    <xf numFmtId="4" fontId="14" fillId="2" borderId="8" xfId="0" applyNumberFormat="1" applyFont="1" applyFill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2" borderId="9" xfId="0" applyFont="1" applyFill="1" applyBorder="1" applyAlignment="1">
      <alignment horizontal="center" wrapText="1"/>
    </xf>
    <xf numFmtId="4" fontId="14" fillId="3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</cellXfs>
  <cellStyles count="4">
    <cellStyle name="Hiperlink" xfId="3" builtinId="8"/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'2.'!$B$12:$C$12</c:f>
              <c:strCache>
                <c:ptCount val="1"/>
                <c:pt idx="0">
                  <c:v>Executivo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'2.'!$B$15:$B$41</c:f>
              <c:numCache>
                <c:formatCode>0.00%</c:formatCode>
                <c:ptCount val="27"/>
                <c:pt idx="0">
                  <c:v>0.48649999999999999</c:v>
                </c:pt>
                <c:pt idx="1">
                  <c:v>0.40229999999999999</c:v>
                </c:pt>
                <c:pt idx="2">
                  <c:v>0.4244</c:v>
                </c:pt>
                <c:pt idx="3">
                  <c:v>0.39899999999999997</c:v>
                </c:pt>
                <c:pt idx="4">
                  <c:v>0.35780000000000001</c:v>
                </c:pt>
                <c:pt idx="5">
                  <c:v>0.41689999999999999</c:v>
                </c:pt>
                <c:pt idx="6">
                  <c:v>0.40600000000000003</c:v>
                </c:pt>
                <c:pt idx="7">
                  <c:v>0.37200000000000005</c:v>
                </c:pt>
                <c:pt idx="8">
                  <c:v>0.37390000000000001</c:v>
                </c:pt>
                <c:pt idx="9">
                  <c:v>0.32119999999999999</c:v>
                </c:pt>
                <c:pt idx="10">
                  <c:v>0.48859999999999998</c:v>
                </c:pt>
                <c:pt idx="11">
                  <c:v>0.38549999999999995</c:v>
                </c:pt>
                <c:pt idx="12">
                  <c:v>0.35170000000000001</c:v>
                </c:pt>
                <c:pt idx="13">
                  <c:v>0.3967</c:v>
                </c:pt>
                <c:pt idx="14">
                  <c:v>0.45119999999999999</c:v>
                </c:pt>
                <c:pt idx="15">
                  <c:v>0.39590000000000003</c:v>
                </c:pt>
                <c:pt idx="16">
                  <c:v>0.37619999999999998</c:v>
                </c:pt>
                <c:pt idx="17">
                  <c:v>0.39479999999999998</c:v>
                </c:pt>
                <c:pt idx="18">
                  <c:v>0.4294</c:v>
                </c:pt>
                <c:pt idx="19">
                  <c:v>0.5071</c:v>
                </c:pt>
                <c:pt idx="20">
                  <c:v>0.37590000000000001</c:v>
                </c:pt>
                <c:pt idx="21">
                  <c:v>0.40279999999999999</c:v>
                </c:pt>
                <c:pt idx="22">
                  <c:v>0.4506</c:v>
                </c:pt>
                <c:pt idx="23">
                  <c:v>0.41920000000000002</c:v>
                </c:pt>
                <c:pt idx="24">
                  <c:v>0.42259999999999998</c:v>
                </c:pt>
                <c:pt idx="25">
                  <c:v>0.376</c:v>
                </c:pt>
                <c:pt idx="26">
                  <c:v>0.42049999999999998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93-433D-B7EC-886D38EDB929}"/>
            </c:ext>
          </c:extLst>
        </c:ser>
        <c:ser>
          <c:idx val="1"/>
          <c:order val="1"/>
          <c:tx>
            <c:strRef>
              <c:f>'2.'!$D$12:$E$12</c:f>
              <c:strCache>
                <c:ptCount val="1"/>
                <c:pt idx="0">
                  <c:v>Judiciário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'2.'!$D$15:$D$41</c:f>
              <c:numCache>
                <c:formatCode>0.00%</c:formatCode>
                <c:ptCount val="27"/>
                <c:pt idx="0">
                  <c:v>3.0200000000000001E-2</c:v>
                </c:pt>
                <c:pt idx="1">
                  <c:v>3.78E-2</c:v>
                </c:pt>
                <c:pt idx="2">
                  <c:v>3.0899999999999997E-2</c:v>
                </c:pt>
                <c:pt idx="3">
                  <c:v>3.78E-2</c:v>
                </c:pt>
                <c:pt idx="4">
                  <c:v>4.7300000000000002E-2</c:v>
                </c:pt>
                <c:pt idx="5">
                  <c:v>3.9800000000000002E-2</c:v>
                </c:pt>
                <c:pt idx="6">
                  <c:v>0</c:v>
                </c:pt>
                <c:pt idx="7">
                  <c:v>4.58E-2</c:v>
                </c:pt>
                <c:pt idx="8">
                  <c:v>3.8100000000000002E-2</c:v>
                </c:pt>
                <c:pt idx="9">
                  <c:v>5.1200000000000002E-2</c:v>
                </c:pt>
                <c:pt idx="10">
                  <c:v>4.8899999999999999E-2</c:v>
                </c:pt>
                <c:pt idx="11">
                  <c:v>4.5199999999999997E-2</c:v>
                </c:pt>
                <c:pt idx="12">
                  <c:v>3.0699999999999998E-2</c:v>
                </c:pt>
                <c:pt idx="13">
                  <c:v>3.4500000000000003E-2</c:v>
                </c:pt>
                <c:pt idx="14">
                  <c:v>4.0800000000000003E-2</c:v>
                </c:pt>
                <c:pt idx="15">
                  <c:v>4.4199999999999996E-2</c:v>
                </c:pt>
                <c:pt idx="16">
                  <c:v>3.6699999999999997E-2</c:v>
                </c:pt>
                <c:pt idx="17">
                  <c:v>3.7200000000000004E-2</c:v>
                </c:pt>
                <c:pt idx="18">
                  <c:v>3.85E-2</c:v>
                </c:pt>
                <c:pt idx="19">
                  <c:v>4.7800000000000002E-2</c:v>
                </c:pt>
                <c:pt idx="20">
                  <c:v>4.0099999999999997E-2</c:v>
                </c:pt>
                <c:pt idx="21">
                  <c:v>3.6799999999999999E-2</c:v>
                </c:pt>
                <c:pt idx="22">
                  <c:v>4.5199999999999997E-2</c:v>
                </c:pt>
                <c:pt idx="23">
                  <c:v>4.3200000000000002E-2</c:v>
                </c:pt>
                <c:pt idx="24">
                  <c:v>4.7699999999999992E-2</c:v>
                </c:pt>
                <c:pt idx="25">
                  <c:v>4.5600000000000002E-2</c:v>
                </c:pt>
                <c:pt idx="26">
                  <c:v>4.3200000000000002E-2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93-433D-B7EC-886D38EDB929}"/>
            </c:ext>
          </c:extLst>
        </c:ser>
        <c:ser>
          <c:idx val="2"/>
          <c:order val="2"/>
          <c:tx>
            <c:strRef>
              <c:f>'2.'!$F$12:$G$12</c:f>
              <c:strCache>
                <c:ptCount val="1"/>
                <c:pt idx="0">
                  <c:v>Legislativo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'2.'!$F$15:$F$41</c:f>
              <c:numCache>
                <c:formatCode>0.00%</c:formatCode>
                <c:ptCount val="27"/>
                <c:pt idx="0">
                  <c:v>2.3099999999999999E-2</c:v>
                </c:pt>
                <c:pt idx="1">
                  <c:v>2.4799999999999999E-2</c:v>
                </c:pt>
                <c:pt idx="2">
                  <c:v>2.4E-2</c:v>
                </c:pt>
                <c:pt idx="3">
                  <c:v>2.3099999999999999E-2</c:v>
                </c:pt>
                <c:pt idx="4">
                  <c:v>2.4E-2</c:v>
                </c:pt>
                <c:pt idx="5">
                  <c:v>2.29E-2</c:v>
                </c:pt>
                <c:pt idx="6">
                  <c:v>1.01E-2</c:v>
                </c:pt>
                <c:pt idx="7">
                  <c:v>1.6200000000000003E-2</c:v>
                </c:pt>
                <c:pt idx="8">
                  <c:v>2.3200000000000002E-2</c:v>
                </c:pt>
                <c:pt idx="9">
                  <c:v>2.7699999999999999E-2</c:v>
                </c:pt>
                <c:pt idx="10">
                  <c:v>2.0400000000000001E-2</c:v>
                </c:pt>
                <c:pt idx="11">
                  <c:v>2.1399999999999995E-2</c:v>
                </c:pt>
                <c:pt idx="12">
                  <c:v>1.9300000000000001E-2</c:v>
                </c:pt>
                <c:pt idx="13">
                  <c:v>2.5600000000000001E-2</c:v>
                </c:pt>
                <c:pt idx="14">
                  <c:v>2.69E-2</c:v>
                </c:pt>
                <c:pt idx="15">
                  <c:v>2.1799999999999996E-2</c:v>
                </c:pt>
                <c:pt idx="16">
                  <c:v>2.2700000000000001E-2</c:v>
                </c:pt>
                <c:pt idx="17">
                  <c:v>1.4800000000000001E-2</c:v>
                </c:pt>
                <c:pt idx="18">
                  <c:v>0</c:v>
                </c:pt>
                <c:pt idx="19">
                  <c:v>2.7200000000000002E-2</c:v>
                </c:pt>
                <c:pt idx="20">
                  <c:v>2.2599999999999999E-2</c:v>
                </c:pt>
                <c:pt idx="21">
                  <c:v>3.0600000000000002E-2</c:v>
                </c:pt>
                <c:pt idx="22">
                  <c:v>1.7500000000000002E-2</c:v>
                </c:pt>
                <c:pt idx="23">
                  <c:v>1.9799999999999998E-2</c:v>
                </c:pt>
                <c:pt idx="24">
                  <c:v>2.7300000000000001E-2</c:v>
                </c:pt>
                <c:pt idx="25">
                  <c:v>8.3999999999999995E-3</c:v>
                </c:pt>
                <c:pt idx="26">
                  <c:v>2.5600000000000001E-2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93-433D-B7EC-886D38EDB929}"/>
            </c:ext>
          </c:extLst>
        </c:ser>
        <c:ser>
          <c:idx val="3"/>
          <c:order val="3"/>
          <c:tx>
            <c:strRef>
              <c:f>'2.'!$H$12:$I$12</c:f>
              <c:strCache>
                <c:ptCount val="1"/>
                <c:pt idx="0">
                  <c:v>Ministério Público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'2.'!$H$15:$H$41</c:f>
              <c:numCache>
                <c:formatCode>0.00%</c:formatCode>
                <c:ptCount val="27"/>
                <c:pt idx="0">
                  <c:v>1.3899999999999999E-2</c:v>
                </c:pt>
                <c:pt idx="1">
                  <c:v>1.2E-2</c:v>
                </c:pt>
                <c:pt idx="2">
                  <c:v>1.1899999999999999E-2</c:v>
                </c:pt>
                <c:pt idx="3">
                  <c:v>1.4499999999999999E-2</c:v>
                </c:pt>
                <c:pt idx="4">
                  <c:v>1.2800000000000001E-2</c:v>
                </c:pt>
                <c:pt idx="5">
                  <c:v>1.32E-2</c:v>
                </c:pt>
                <c:pt idx="6">
                  <c:v>0</c:v>
                </c:pt>
                <c:pt idx="7">
                  <c:v>1.43E-2</c:v>
                </c:pt>
                <c:pt idx="8">
                  <c:v>1.3999999999999999E-2</c:v>
                </c:pt>
                <c:pt idx="9">
                  <c:v>2.1400000000000002E-2</c:v>
                </c:pt>
                <c:pt idx="10">
                  <c:v>1.55E-2</c:v>
                </c:pt>
                <c:pt idx="11">
                  <c:v>1.46E-2</c:v>
                </c:pt>
                <c:pt idx="12">
                  <c:v>1.3500000000000002E-2</c:v>
                </c:pt>
                <c:pt idx="13">
                  <c:v>1.38E-2</c:v>
                </c:pt>
                <c:pt idx="14">
                  <c:v>1.6399999999999998E-2</c:v>
                </c:pt>
                <c:pt idx="15">
                  <c:v>1.37E-2</c:v>
                </c:pt>
                <c:pt idx="16">
                  <c:v>1.3600000000000001E-2</c:v>
                </c:pt>
                <c:pt idx="17">
                  <c:v>0</c:v>
                </c:pt>
                <c:pt idx="18">
                  <c:v>1.3100000000000001E-2</c:v>
                </c:pt>
                <c:pt idx="19">
                  <c:v>1.6399999999999998E-2</c:v>
                </c:pt>
                <c:pt idx="20">
                  <c:v>1.3899999999999999E-2</c:v>
                </c:pt>
                <c:pt idx="21">
                  <c:v>1.2699999999999999E-2</c:v>
                </c:pt>
                <c:pt idx="22">
                  <c:v>1.52E-2</c:v>
                </c:pt>
                <c:pt idx="23">
                  <c:v>1.4800000000000001E-2</c:v>
                </c:pt>
                <c:pt idx="24">
                  <c:v>1.4800000000000001E-2</c:v>
                </c:pt>
                <c:pt idx="25">
                  <c:v>1.1399999999999999E-2</c:v>
                </c:pt>
                <c:pt idx="26">
                  <c:v>1.3100000000000001E-2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93-433D-B7EC-886D38EDB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49280"/>
        <c:axId val="420548888"/>
      </c:barChart>
      <c:lineChart>
        <c:grouping val="standard"/>
        <c:varyColors val="0"/>
        <c:ser>
          <c:idx val="5"/>
          <c:order val="4"/>
          <c:tx>
            <c:strRef>
              <c:f>'2.'!$J$12:$J$14</c:f>
              <c:strCache>
                <c:ptCount val="3"/>
                <c:pt idx="0">
                  <c:v>Lim. Máx. Executivo 49%</c:v>
                </c:pt>
              </c:strCache>
            </c:strRef>
          </c:tx>
          <c:spPr>
            <a:ln w="635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'2.'!$J$15:$J$41</c:f>
              <c:numCache>
                <c:formatCode>0.00%</c:formatCode>
                <c:ptCount val="27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0.49</c:v>
                </c:pt>
                <c:pt idx="5">
                  <c:v>0.49</c:v>
                </c:pt>
                <c:pt idx="6">
                  <c:v>0.49</c:v>
                </c:pt>
                <c:pt idx="7">
                  <c:v>0.49</c:v>
                </c:pt>
                <c:pt idx="8">
                  <c:v>0.49</c:v>
                </c:pt>
                <c:pt idx="9">
                  <c:v>0.49</c:v>
                </c:pt>
                <c:pt idx="10">
                  <c:v>0.49</c:v>
                </c:pt>
                <c:pt idx="11">
                  <c:v>0.49</c:v>
                </c:pt>
                <c:pt idx="12">
                  <c:v>0.49</c:v>
                </c:pt>
                <c:pt idx="13">
                  <c:v>0.49</c:v>
                </c:pt>
                <c:pt idx="14">
                  <c:v>0.49</c:v>
                </c:pt>
                <c:pt idx="15">
                  <c:v>0.49</c:v>
                </c:pt>
                <c:pt idx="16">
                  <c:v>0.49</c:v>
                </c:pt>
                <c:pt idx="17">
                  <c:v>0.49</c:v>
                </c:pt>
                <c:pt idx="18">
                  <c:v>0.49</c:v>
                </c:pt>
                <c:pt idx="19">
                  <c:v>0.49</c:v>
                </c:pt>
                <c:pt idx="20">
                  <c:v>0.49</c:v>
                </c:pt>
                <c:pt idx="21">
                  <c:v>0.49</c:v>
                </c:pt>
                <c:pt idx="22">
                  <c:v>0.49</c:v>
                </c:pt>
                <c:pt idx="23">
                  <c:v>0.49</c:v>
                </c:pt>
                <c:pt idx="24">
                  <c:v>0.49</c:v>
                </c:pt>
                <c:pt idx="25">
                  <c:v>0.49</c:v>
                </c:pt>
                <c:pt idx="26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93-433D-B7EC-886D38EDB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549280"/>
        <c:axId val="420548888"/>
      </c:lineChart>
      <c:valAx>
        <c:axId val="420548888"/>
        <c:scaling>
          <c:orientation val="minMax"/>
          <c:max val="0.70000000000000007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9280"/>
        <c:crosses val="max"/>
        <c:crossBetween val="between"/>
      </c:valAx>
      <c:catAx>
        <c:axId val="42054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8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4995289023561"/>
          <c:y val="0.77796450020018681"/>
          <c:w val="0.79020583519477483"/>
          <c:h val="0.19491685573201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'3.'!$H$12</c:f>
              <c:strCache>
                <c:ptCount val="1"/>
                <c:pt idx="0">
                  <c:v>Ativo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'3.'!$H$13:$H$39</c:f>
              <c:numCache>
                <c:formatCode>0%</c:formatCode>
                <c:ptCount val="27"/>
                <c:pt idx="0">
                  <c:v>0.7161150042642761</c:v>
                </c:pt>
                <c:pt idx="1">
                  <c:v>0.58975441736799972</c:v>
                </c:pt>
                <c:pt idx="2">
                  <c:v>0.71617064070333869</c:v>
                </c:pt>
                <c:pt idx="3">
                  <c:v>0.94331085622153088</c:v>
                </c:pt>
                <c:pt idx="4">
                  <c:v>0.61794294377618553</c:v>
                </c:pt>
                <c:pt idx="5">
                  <c:v>0.70628475093719423</c:v>
                </c:pt>
                <c:pt idx="6">
                  <c:v>0.68848111431725112</c:v>
                </c:pt>
                <c:pt idx="7">
                  <c:v>0.57767064959905789</c:v>
                </c:pt>
                <c:pt idx="8">
                  <c:v>0.59883470274423611</c:v>
                </c:pt>
                <c:pt idx="9">
                  <c:v>0.7078868775521997</c:v>
                </c:pt>
                <c:pt idx="10">
                  <c:v>0.55149499448666339</c:v>
                </c:pt>
                <c:pt idx="11">
                  <c:v>0.66005796400985084</c:v>
                </c:pt>
                <c:pt idx="12">
                  <c:v>0.70229208221522155</c:v>
                </c:pt>
                <c:pt idx="13">
                  <c:v>0.71242165975888205</c:v>
                </c:pt>
                <c:pt idx="14">
                  <c:v>0.69376177159405183</c:v>
                </c:pt>
                <c:pt idx="15">
                  <c:v>0.63912312465015553</c:v>
                </c:pt>
                <c:pt idx="16">
                  <c:v>0.67117214348372956</c:v>
                </c:pt>
                <c:pt idx="17">
                  <c:v>0.61089613958857214</c:v>
                </c:pt>
                <c:pt idx="18">
                  <c:v>0.54068219929664973</c:v>
                </c:pt>
                <c:pt idx="19">
                  <c:v>0.61275378065861796</c:v>
                </c:pt>
                <c:pt idx="20">
                  <c:v>0.81501854123049111</c:v>
                </c:pt>
                <c:pt idx="21">
                  <c:v>0.95518814881445935</c:v>
                </c:pt>
                <c:pt idx="22">
                  <c:v>0.51920545849214461</c:v>
                </c:pt>
                <c:pt idx="23">
                  <c:v>0.61299487324919832</c:v>
                </c:pt>
                <c:pt idx="24">
                  <c:v>0.64143930094217405</c:v>
                </c:pt>
                <c:pt idx="25">
                  <c:v>0.56499889174409601</c:v>
                </c:pt>
                <c:pt idx="26">
                  <c:v>0.7749207185104483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5-9FD5-4080-B035-58791B84617E}"/>
            </c:ext>
          </c:extLst>
        </c:ser>
        <c:ser>
          <c:idx val="1"/>
          <c:order val="1"/>
          <c:tx>
            <c:strRef>
              <c:f>'3.'!$I$12</c:f>
              <c:strCache>
                <c:ptCount val="1"/>
                <c:pt idx="0">
                  <c:v>Inativo e Pensionistas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'3.'!$I$13:$I$39</c:f>
              <c:numCache>
                <c:formatCode>0%</c:formatCode>
                <c:ptCount val="27"/>
                <c:pt idx="0">
                  <c:v>0.26601389368260386</c:v>
                </c:pt>
                <c:pt idx="1">
                  <c:v>0.37294476401460819</c:v>
                </c:pt>
                <c:pt idx="2">
                  <c:v>0.23807268730886388</c:v>
                </c:pt>
                <c:pt idx="3">
                  <c:v>5.6689143778468946E-2</c:v>
                </c:pt>
                <c:pt idx="4">
                  <c:v>0.37011168057140048</c:v>
                </c:pt>
                <c:pt idx="5">
                  <c:v>0.24024532252367664</c:v>
                </c:pt>
                <c:pt idx="6">
                  <c:v>0.25100122508446271</c:v>
                </c:pt>
                <c:pt idx="7">
                  <c:v>0.35795365019106051</c:v>
                </c:pt>
                <c:pt idx="8">
                  <c:v>0.37891138914997896</c:v>
                </c:pt>
                <c:pt idx="9">
                  <c:v>0.28924475645233422</c:v>
                </c:pt>
                <c:pt idx="10">
                  <c:v>0.44340005002926969</c:v>
                </c:pt>
                <c:pt idx="11">
                  <c:v>0.33994203599014927</c:v>
                </c:pt>
                <c:pt idx="12">
                  <c:v>0.29769556543489872</c:v>
                </c:pt>
                <c:pt idx="13">
                  <c:v>0.28757808450526351</c:v>
                </c:pt>
                <c:pt idx="14">
                  <c:v>0.30623822840594817</c:v>
                </c:pt>
                <c:pt idx="15">
                  <c:v>0.36087687534984458</c:v>
                </c:pt>
                <c:pt idx="16">
                  <c:v>0.30087974733265671</c:v>
                </c:pt>
                <c:pt idx="17">
                  <c:v>0.38258101248518117</c:v>
                </c:pt>
                <c:pt idx="18">
                  <c:v>0.42688355636553582</c:v>
                </c:pt>
                <c:pt idx="19">
                  <c:v>0.37586837326733757</c:v>
                </c:pt>
                <c:pt idx="20">
                  <c:v>0.17625832502165706</c:v>
                </c:pt>
                <c:pt idx="21">
                  <c:v>4.456583663723284E-2</c:v>
                </c:pt>
                <c:pt idx="22">
                  <c:v>0.47572156648026076</c:v>
                </c:pt>
                <c:pt idx="23">
                  <c:v>0.37393732387337025</c:v>
                </c:pt>
                <c:pt idx="24">
                  <c:v>0.35856069905782584</c:v>
                </c:pt>
                <c:pt idx="25">
                  <c:v>0.4350011082559041</c:v>
                </c:pt>
                <c:pt idx="26">
                  <c:v>0.22182360050564148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6-9FD5-4080-B035-58791B84617E}"/>
            </c:ext>
          </c:extLst>
        </c:ser>
        <c:ser>
          <c:idx val="2"/>
          <c:order val="2"/>
          <c:tx>
            <c:strRef>
              <c:f>'3.'!$J$12</c:f>
              <c:strCache>
                <c:ptCount val="1"/>
                <c:pt idx="0">
                  <c:v>Terceirização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'3.'!$J$13:$J$39</c:f>
              <c:numCache>
                <c:formatCode>0.0%</c:formatCode>
                <c:ptCount val="27"/>
                <c:pt idx="0">
                  <c:v>1.1741294925654107E-2</c:v>
                </c:pt>
                <c:pt idx="1">
                  <c:v>3.7300818617392067E-2</c:v>
                </c:pt>
                <c:pt idx="2">
                  <c:v>4.5756671987797363E-2</c:v>
                </c:pt>
                <c:pt idx="3">
                  <c:v>0</c:v>
                </c:pt>
                <c:pt idx="4">
                  <c:v>1.1945375652414044E-2</c:v>
                </c:pt>
                <c:pt idx="5">
                  <c:v>5.3409596765837022E-2</c:v>
                </c:pt>
                <c:pt idx="6">
                  <c:v>6.0517660598286227E-2</c:v>
                </c:pt>
                <c:pt idx="7">
                  <c:v>6.4375700209881509E-2</c:v>
                </c:pt>
                <c:pt idx="8">
                  <c:v>2.2253908105784724E-2</c:v>
                </c:pt>
                <c:pt idx="9">
                  <c:v>2.6287962504811031E-7</c:v>
                </c:pt>
                <c:pt idx="10">
                  <c:v>3.0653418111254541E-5</c:v>
                </c:pt>
                <c:pt idx="11">
                  <c:v>0</c:v>
                </c:pt>
                <c:pt idx="12">
                  <c:v>1.2352349879587342E-5</c:v>
                </c:pt>
                <c:pt idx="13">
                  <c:v>2.5573585422428832E-7</c:v>
                </c:pt>
                <c:pt idx="14">
                  <c:v>0</c:v>
                </c:pt>
                <c:pt idx="15">
                  <c:v>0</c:v>
                </c:pt>
                <c:pt idx="16">
                  <c:v>2.5960981152355761E-2</c:v>
                </c:pt>
                <c:pt idx="17">
                  <c:v>6.5228479262467052E-3</c:v>
                </c:pt>
                <c:pt idx="18">
                  <c:v>3.2434244337814423E-2</c:v>
                </c:pt>
                <c:pt idx="19">
                  <c:v>1.1377846074044356E-2</c:v>
                </c:pt>
                <c:pt idx="20">
                  <c:v>6.4431442319413069E-3</c:v>
                </c:pt>
                <c:pt idx="21">
                  <c:v>2.4601454830793553E-4</c:v>
                </c:pt>
                <c:pt idx="22">
                  <c:v>5.0729750275945885E-3</c:v>
                </c:pt>
                <c:pt idx="23">
                  <c:v>1.3067802877431464E-2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7-9FD5-4080-B035-58791B84617E}"/>
            </c:ext>
          </c:extLst>
        </c:ser>
        <c:ser>
          <c:idx val="3"/>
          <c:order val="3"/>
          <c:tx>
            <c:strRef>
              <c:f>'3.'!$K$12</c:f>
              <c:strCache>
                <c:ptCount val="1"/>
                <c:pt idx="0">
                  <c:v>Não Executadas Orçamentariamente</c:v>
                </c:pt>
              </c:strCache>
            </c:strRef>
          </c:tx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'3.'!$K$13:$K$39</c:f>
              <c:numCache>
                <c:formatCode>0.0%</c:formatCode>
                <c:ptCount val="27"/>
                <c:pt idx="0">
                  <c:v>6.1298071274656944E-3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6.0329773291946981E-5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2.8681031158410012E-3</c:v>
                </c:pt>
                <c:pt idx="10">
                  <c:v>5.0743020659557367E-3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1.9871280312580915E-3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2.2799895159106793E-3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3.2556809839101178E-3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8-9FD5-4080-B035-58791B846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47712"/>
        <c:axId val="420552808"/>
        <c:extLst/>
      </c:barChart>
      <c:catAx>
        <c:axId val="42054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2808"/>
        <c:crosses val="autoZero"/>
        <c:auto val="1"/>
        <c:lblAlgn val="ctr"/>
        <c:lblOffset val="100"/>
        <c:noMultiLvlLbl val="0"/>
      </c:catAx>
      <c:valAx>
        <c:axId val="420552808"/>
        <c:scaling>
          <c:orientation val="minMax"/>
          <c:max val="1.100000000000000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'4.'!$D$12</c:f>
              <c:strCache>
                <c:ptCount val="1"/>
                <c:pt idx="0">
                  <c:v>Inativos e Pensionistas com Recursos Vinculados/Pessoal Inativo e Pensionistas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'4.'!$D$13:$D$39</c:f>
              <c:numCache>
                <c:formatCode>0.00%</c:formatCode>
                <c:ptCount val="27"/>
                <c:pt idx="0">
                  <c:v>0.37576882881827001</c:v>
                </c:pt>
                <c:pt idx="1">
                  <c:v>0.33179717718986912</c:v>
                </c:pt>
                <c:pt idx="2">
                  <c:v>0.34579463076381162</c:v>
                </c:pt>
                <c:pt idx="3">
                  <c:v>0.92641710187922999</c:v>
                </c:pt>
                <c:pt idx="4">
                  <c:v>0.4273321536460688</c:v>
                </c:pt>
                <c:pt idx="5">
                  <c:v>0.6877007407521718</c:v>
                </c:pt>
                <c:pt idx="6">
                  <c:v>0.94857788873037585</c:v>
                </c:pt>
                <c:pt idx="7">
                  <c:v>0.1802974510847675</c:v>
                </c:pt>
                <c:pt idx="8">
                  <c:v>0.35671060833950274</c:v>
                </c:pt>
                <c:pt idx="9">
                  <c:v>0.69457572867017936</c:v>
                </c:pt>
                <c:pt idx="10">
                  <c:v>0.33698593678654587</c:v>
                </c:pt>
                <c:pt idx="11">
                  <c:v>0.8489175676186832</c:v>
                </c:pt>
                <c:pt idx="12">
                  <c:v>0.71719152858202628</c:v>
                </c:pt>
                <c:pt idx="13">
                  <c:v>0.55528991772960112</c:v>
                </c:pt>
                <c:pt idx="14">
                  <c:v>0.39612614224208925</c:v>
                </c:pt>
                <c:pt idx="15">
                  <c:v>0.41426574115543624</c:v>
                </c:pt>
                <c:pt idx="16">
                  <c:v>0.92987567944486027</c:v>
                </c:pt>
                <c:pt idx="17">
                  <c:v>0.47488440608900695</c:v>
                </c:pt>
                <c:pt idx="18">
                  <c:v>0.27331137095677521</c:v>
                </c:pt>
                <c:pt idx="19">
                  <c:v>0.67459117619704589</c:v>
                </c:pt>
                <c:pt idx="20">
                  <c:v>0.84678636643424943</c:v>
                </c:pt>
                <c:pt idx="21">
                  <c:v>0.95657468980722438</c:v>
                </c:pt>
                <c:pt idx="22">
                  <c:v>0.47987596745138283</c:v>
                </c:pt>
                <c:pt idx="23">
                  <c:v>0.37588149192166775</c:v>
                </c:pt>
                <c:pt idx="24">
                  <c:v>0.53456966702136854</c:v>
                </c:pt>
                <c:pt idx="25">
                  <c:v>0.59866320442379795</c:v>
                </c:pt>
                <c:pt idx="26">
                  <c:v>0.89556655682447417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B-49CC-BAA3-C8509BAA6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20549672"/>
        <c:axId val="420550848"/>
      </c:barChart>
      <c:catAx>
        <c:axId val="420549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0848"/>
        <c:crosses val="autoZero"/>
        <c:auto val="1"/>
        <c:lblAlgn val="ctr"/>
        <c:lblOffset val="100"/>
        <c:noMultiLvlLbl val="0"/>
      </c:catAx>
      <c:valAx>
        <c:axId val="42055084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9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'5.'!$G$13</c:f>
              <c:strCache>
                <c:ptCount val="1"/>
                <c:pt idx="0">
                  <c:v>Inativos e Pensionistas com Recursos Vinculados</c:v>
                </c:pt>
              </c:strCache>
            </c:strRef>
          </c:tx>
          <c:spPr>
            <a:solidFill>
              <a:schemeClr val="accent1"/>
            </a:solidFill>
            <a:ln cmpd="sng"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'5.'!$G$14:$G$40</c:f>
              <c:numCache>
                <c:formatCode>0.0%</c:formatCode>
                <c:ptCount val="27"/>
                <c:pt idx="0">
                  <c:v>6.2507829115620764E-2</c:v>
                </c:pt>
                <c:pt idx="1">
                  <c:v>6.9355699811223095E-2</c:v>
                </c:pt>
                <c:pt idx="2">
                  <c:v>4.559867031855367E-2</c:v>
                </c:pt>
                <c:pt idx="3">
                  <c:v>2.653607584710602E-2</c:v>
                </c:pt>
                <c:pt idx="4">
                  <c:v>8.6227183551864872E-2</c:v>
                </c:pt>
                <c:pt idx="5">
                  <c:v>9.9619125101090167E-2</c:v>
                </c:pt>
                <c:pt idx="6">
                  <c:v>0.138288491942652</c:v>
                </c:pt>
                <c:pt idx="7">
                  <c:v>3.1361481783895896E-2</c:v>
                </c:pt>
                <c:pt idx="8">
                  <c:v>7.5698286789797009E-2</c:v>
                </c:pt>
                <c:pt idx="9">
                  <c:v>0.10657524238593424</c:v>
                </c:pt>
                <c:pt idx="10">
                  <c:v>0.10482516349754824</c:v>
                </c:pt>
                <c:pt idx="11">
                  <c:v>0.19747911667672535</c:v>
                </c:pt>
                <c:pt idx="12">
                  <c:v>0.11625914262883716</c:v>
                </c:pt>
                <c:pt idx="13">
                  <c:v>9.2809199935487655E-2</c:v>
                </c:pt>
                <c:pt idx="14">
                  <c:v>7.4347864644344522E-2</c:v>
                </c:pt>
                <c:pt idx="15">
                  <c:v>8.463210272499655E-2</c:v>
                </c:pt>
                <c:pt idx="16">
                  <c:v>0.17964707573509273</c:v>
                </c:pt>
                <c:pt idx="17">
                  <c:v>9.9551151683198627E-2</c:v>
                </c:pt>
                <c:pt idx="18">
                  <c:v>6.855806305355977E-2</c:v>
                </c:pt>
                <c:pt idx="19">
                  <c:v>0.21802277062970352</c:v>
                </c:pt>
                <c:pt idx="20">
                  <c:v>8.0976267028165114E-2</c:v>
                </c:pt>
                <c:pt idx="21">
                  <c:v>2.2409657935837334E-2</c:v>
                </c:pt>
                <c:pt idx="22">
                  <c:v>0.1662273658257675</c:v>
                </c:pt>
                <c:pt idx="23">
                  <c:v>8.6085444018172905E-2</c:v>
                </c:pt>
                <c:pt idx="24">
                  <c:v>0.12250979338305498</c:v>
                </c:pt>
                <c:pt idx="25">
                  <c:v>0.15710183452607729</c:v>
                </c:pt>
                <c:pt idx="26">
                  <c:v>0.1354260871027024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5F-4C1A-A527-A88D7809C620}"/>
            </c:ext>
          </c:extLst>
        </c:ser>
        <c:ser>
          <c:idx val="1"/>
          <c:order val="1"/>
          <c:tx>
            <c:strRef>
              <c:f>'5.'!$H$13</c:f>
              <c:strCache>
                <c:ptCount val="1"/>
                <c:pt idx="0">
                  <c:v>Despesas de Exercícios Anteriores de Período Anterior ao da Apuração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'5.'!$H$14:$H$40</c:f>
              <c:numCache>
                <c:formatCode>0.0%</c:formatCode>
                <c:ptCount val="27"/>
                <c:pt idx="0">
                  <c:v>5.0227083321299519E-3</c:v>
                </c:pt>
                <c:pt idx="1">
                  <c:v>8.6152941793768648E-3</c:v>
                </c:pt>
                <c:pt idx="2">
                  <c:v>6.2537869342067492E-3</c:v>
                </c:pt>
                <c:pt idx="3">
                  <c:v>2.1312248630770535E-3</c:v>
                </c:pt>
                <c:pt idx="4">
                  <c:v>5.0570870846588529E-3</c:v>
                </c:pt>
                <c:pt idx="5">
                  <c:v>2.7118950401508069E-3</c:v>
                </c:pt>
                <c:pt idx="6">
                  <c:v>4.6886101659145683E-4</c:v>
                </c:pt>
                <c:pt idx="7">
                  <c:v>6.3382909632510491E-3</c:v>
                </c:pt>
                <c:pt idx="8">
                  <c:v>2.1830655480584663E-2</c:v>
                </c:pt>
                <c:pt idx="9">
                  <c:v>3.2118874390771931E-3</c:v>
                </c:pt>
                <c:pt idx="10">
                  <c:v>1.6313833887135736E-2</c:v>
                </c:pt>
                <c:pt idx="11">
                  <c:v>2.6390503600578468E-3</c:v>
                </c:pt>
                <c:pt idx="12">
                  <c:v>4.3036237612506297E-3</c:v>
                </c:pt>
                <c:pt idx="13">
                  <c:v>5.2388398487383629E-3</c:v>
                </c:pt>
                <c:pt idx="14">
                  <c:v>2.66204286544219E-3</c:v>
                </c:pt>
                <c:pt idx="15">
                  <c:v>2.5089059522369478E-3</c:v>
                </c:pt>
                <c:pt idx="16">
                  <c:v>3.0617809324126866E-3</c:v>
                </c:pt>
                <c:pt idx="17">
                  <c:v>1.4951328011768702E-3</c:v>
                </c:pt>
                <c:pt idx="18">
                  <c:v>1.9865376813856479E-2</c:v>
                </c:pt>
                <c:pt idx="19">
                  <c:v>8.034138465949291E-3</c:v>
                </c:pt>
                <c:pt idx="20">
                  <c:v>1.0912084462374085E-3</c:v>
                </c:pt>
                <c:pt idx="21">
                  <c:v>8.8386411026314515E-3</c:v>
                </c:pt>
                <c:pt idx="22">
                  <c:v>1.2022081361909099E-2</c:v>
                </c:pt>
                <c:pt idx="23">
                  <c:v>3.6514947372810061E-3</c:v>
                </c:pt>
                <c:pt idx="24">
                  <c:v>1.2931499871263511E-4</c:v>
                </c:pt>
                <c:pt idx="25">
                  <c:v>2.1947566599305724E-3</c:v>
                </c:pt>
                <c:pt idx="26">
                  <c:v>3.3761671496738498E-2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5F-4C1A-A527-A88D7809C620}"/>
            </c:ext>
          </c:extLst>
        </c:ser>
        <c:ser>
          <c:idx val="2"/>
          <c:order val="2"/>
          <c:tx>
            <c:strRef>
              <c:f>'5.'!$I$13</c:f>
              <c:strCache>
                <c:ptCount val="1"/>
                <c:pt idx="0">
                  <c:v>Decorrentes de Decisão Judicial de Período Anterior ao da Apuração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'5.'!$I$14:$I$40</c:f>
              <c:numCache>
                <c:formatCode>0.0%</c:formatCode>
                <c:ptCount val="27"/>
                <c:pt idx="0">
                  <c:v>3.0442689341296423E-3</c:v>
                </c:pt>
                <c:pt idx="1">
                  <c:v>5.434119045992768E-3</c:v>
                </c:pt>
                <c:pt idx="2">
                  <c:v>8.2492097566515977E-3</c:v>
                </c:pt>
                <c:pt idx="3">
                  <c:v>4.5926493559639471E-8</c:v>
                </c:pt>
                <c:pt idx="4">
                  <c:v>1.1204980798642569E-2</c:v>
                </c:pt>
                <c:pt idx="5">
                  <c:v>7.9616953692365246E-3</c:v>
                </c:pt>
                <c:pt idx="6">
                  <c:v>2.1091929277274876E-2</c:v>
                </c:pt>
                <c:pt idx="7">
                  <c:v>0</c:v>
                </c:pt>
                <c:pt idx="8">
                  <c:v>1.237274367889615E-2</c:v>
                </c:pt>
                <c:pt idx="9">
                  <c:v>6.7909740498678503E-4</c:v>
                </c:pt>
                <c:pt idx="10">
                  <c:v>5.7254432709588346E-3</c:v>
                </c:pt>
                <c:pt idx="11">
                  <c:v>1.5589961349672206E-2</c:v>
                </c:pt>
                <c:pt idx="12">
                  <c:v>4.7330063120275636E-4</c:v>
                </c:pt>
                <c:pt idx="13">
                  <c:v>1.2300867695751181E-2</c:v>
                </c:pt>
                <c:pt idx="14">
                  <c:v>2.3469558179870562E-5</c:v>
                </c:pt>
                <c:pt idx="15">
                  <c:v>2.8535657504900067E-3</c:v>
                </c:pt>
                <c:pt idx="16">
                  <c:v>9.6532759335238444E-3</c:v>
                </c:pt>
                <c:pt idx="17">
                  <c:v>5.5529631829336453E-5</c:v>
                </c:pt>
                <c:pt idx="18">
                  <c:v>1.82493375601296E-2</c:v>
                </c:pt>
                <c:pt idx="19">
                  <c:v>3.897668669439374E-2</c:v>
                </c:pt>
                <c:pt idx="20">
                  <c:v>1.7747977356417474E-2</c:v>
                </c:pt>
                <c:pt idx="21">
                  <c:v>1.1164727515409891E-2</c:v>
                </c:pt>
                <c:pt idx="22">
                  <c:v>2.2076091424610891E-2</c:v>
                </c:pt>
                <c:pt idx="23">
                  <c:v>1.1025962913010102E-2</c:v>
                </c:pt>
                <c:pt idx="24">
                  <c:v>3.2027201294976395E-4</c:v>
                </c:pt>
                <c:pt idx="25">
                  <c:v>0</c:v>
                </c:pt>
                <c:pt idx="26">
                  <c:v>3.3181104889153045E-3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5F-4C1A-A527-A88D7809C620}"/>
            </c:ext>
          </c:extLst>
        </c:ser>
        <c:ser>
          <c:idx val="3"/>
          <c:order val="3"/>
          <c:tx>
            <c:strRef>
              <c:f>'5.'!$J$13</c:f>
              <c:strCache>
                <c:ptCount val="1"/>
                <c:pt idx="0">
                  <c:v>Indenizações por Demissão e Incentivos à Demissão Voluntária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'5.'!$J$14:$J$40</c:f>
              <c:numCache>
                <c:formatCode>0.0%</c:formatCode>
                <c:ptCount val="27"/>
                <c:pt idx="0">
                  <c:v>1.9610505783122247E-3</c:v>
                </c:pt>
                <c:pt idx="1">
                  <c:v>1.287273154256547E-4</c:v>
                </c:pt>
                <c:pt idx="2">
                  <c:v>3.2706214434653179E-3</c:v>
                </c:pt>
                <c:pt idx="3">
                  <c:v>5.3942224525427495E-3</c:v>
                </c:pt>
                <c:pt idx="4">
                  <c:v>8.2025838642025065E-4</c:v>
                </c:pt>
                <c:pt idx="5">
                  <c:v>3.5658104821854219E-4</c:v>
                </c:pt>
                <c:pt idx="6">
                  <c:v>6.2048487661467405E-3</c:v>
                </c:pt>
                <c:pt idx="7">
                  <c:v>5.159600315091978E-4</c:v>
                </c:pt>
                <c:pt idx="8">
                  <c:v>1.3588708275284432E-3</c:v>
                </c:pt>
                <c:pt idx="9">
                  <c:v>3.0900005195534045E-4</c:v>
                </c:pt>
                <c:pt idx="10">
                  <c:v>1.2298899803290704E-3</c:v>
                </c:pt>
                <c:pt idx="11">
                  <c:v>1.9353992875489473E-3</c:v>
                </c:pt>
                <c:pt idx="12">
                  <c:v>9.4042254933953823E-3</c:v>
                </c:pt>
                <c:pt idx="13">
                  <c:v>3.1198098968891199E-4</c:v>
                </c:pt>
                <c:pt idx="14">
                  <c:v>6.3092862652397224E-4</c:v>
                </c:pt>
                <c:pt idx="15">
                  <c:v>5.1560469881083832E-4</c:v>
                </c:pt>
                <c:pt idx="16">
                  <c:v>4.0027975546677271E-4</c:v>
                </c:pt>
                <c:pt idx="17">
                  <c:v>1.3397692688795399E-3</c:v>
                </c:pt>
                <c:pt idx="18">
                  <c:v>2.7004886008772673E-4</c:v>
                </c:pt>
                <c:pt idx="19">
                  <c:v>9.7383556566996751E-4</c:v>
                </c:pt>
                <c:pt idx="20">
                  <c:v>2.3260566493654863E-3</c:v>
                </c:pt>
                <c:pt idx="21">
                  <c:v>8.7416996086167088E-4</c:v>
                </c:pt>
                <c:pt idx="22">
                  <c:v>1.0998301771199845E-3</c:v>
                </c:pt>
                <c:pt idx="23">
                  <c:v>1.5036244668818081E-2</c:v>
                </c:pt>
                <c:pt idx="24">
                  <c:v>4.242031609715563E-3</c:v>
                </c:pt>
                <c:pt idx="25">
                  <c:v>2.5528350670238759E-3</c:v>
                </c:pt>
                <c:pt idx="26">
                  <c:v>6.6671413945008509E-3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B5F-4C1A-A527-A88D7809C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53984"/>
        <c:axId val="420551632"/>
      </c:barChart>
      <c:catAx>
        <c:axId val="42055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1632"/>
        <c:crosses val="autoZero"/>
        <c:auto val="1"/>
        <c:lblAlgn val="ctr"/>
        <c:lblOffset val="100"/>
        <c:noMultiLvlLbl val="0"/>
      </c:catAx>
      <c:valAx>
        <c:axId val="420551632"/>
        <c:scaling>
          <c:orientation val="minMax"/>
          <c:max val="0.35000000000000003"/>
          <c:min val="0"/>
        </c:scaling>
        <c:delete val="0"/>
        <c:axPos val="l"/>
        <c:majorGridlines>
          <c:spPr>
            <a:ln w="3175"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98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" l="0" r="0" t="0" header="0" footer="0"/>
    <c:pageSetup paperSize="32767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'6.'!$L$12</c:f>
              <c:strCache>
                <c:ptCount val="1"/>
                <c:pt idx="0">
                  <c:v>DCL/RCL 2021 Saldo do Exercício Anterior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'6.'!$A$13:$A$39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'6.'!$L$13:$L$39</c:f>
              <c:numCache>
                <c:formatCode>0.00%</c:formatCode>
                <c:ptCount val="27"/>
                <c:pt idx="0">
                  <c:v>0.42634117462042376</c:v>
                </c:pt>
                <c:pt idx="1">
                  <c:v>0.39052746623738649</c:v>
                </c:pt>
                <c:pt idx="2">
                  <c:v>0.22190289843291519</c:v>
                </c:pt>
                <c:pt idx="3">
                  <c:v>-0.20771571151511767</c:v>
                </c:pt>
                <c:pt idx="4">
                  <c:v>0.38057025756094731</c:v>
                </c:pt>
                <c:pt idx="5">
                  <c:v>0.44134971090632713</c:v>
                </c:pt>
                <c:pt idx="6">
                  <c:v>0.2138177012336783</c:v>
                </c:pt>
                <c:pt idx="7">
                  <c:v>2.0868910859907816E-2</c:v>
                </c:pt>
                <c:pt idx="8">
                  <c:v>0.45871838607327797</c:v>
                </c:pt>
                <c:pt idx="9">
                  <c:v>0.41322998506579645</c:v>
                </c:pt>
                <c:pt idx="10">
                  <c:v>1.6938448507884423</c:v>
                </c:pt>
                <c:pt idx="11">
                  <c:v>0.21401213271560277</c:v>
                </c:pt>
                <c:pt idx="12">
                  <c:v>-0.17618900874548421</c:v>
                </c:pt>
                <c:pt idx="13">
                  <c:v>1.6495099647589582E-2</c:v>
                </c:pt>
                <c:pt idx="14">
                  <c:v>-3.0705900256191698E-2</c:v>
                </c:pt>
                <c:pt idx="15">
                  <c:v>0.3614229458012696</c:v>
                </c:pt>
                <c:pt idx="16">
                  <c:v>0.48465368829448396</c:v>
                </c:pt>
                <c:pt idx="17">
                  <c:v>0.26452136062784698</c:v>
                </c:pt>
                <c:pt idx="18">
                  <c:v>1.9867807647255251</c:v>
                </c:pt>
                <c:pt idx="19">
                  <c:v>0.34511889970271686</c:v>
                </c:pt>
                <c:pt idx="20">
                  <c:v>-5.0951092263387968E-2</c:v>
                </c:pt>
                <c:pt idx="21">
                  <c:v>-2.9945706732612716E-2</c:v>
                </c:pt>
                <c:pt idx="22">
                  <c:v>1.8260025866865099</c:v>
                </c:pt>
                <c:pt idx="23">
                  <c:v>0.53096546765677677</c:v>
                </c:pt>
                <c:pt idx="24">
                  <c:v>0.3218426209931014</c:v>
                </c:pt>
                <c:pt idx="25">
                  <c:v>1.2669495323988254</c:v>
                </c:pt>
                <c:pt idx="26">
                  <c:v>0.19597962139789299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EB-4F0A-BFD2-707B658F5AAA}"/>
            </c:ext>
          </c:extLst>
        </c:ser>
        <c:ser>
          <c:idx val="3"/>
          <c:order val="1"/>
          <c:tx>
            <c:strRef>
              <c:f>'6.'!$N$12</c:f>
              <c:strCache>
                <c:ptCount val="1"/>
                <c:pt idx="0">
                  <c:v>DCL/RCL 2022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'6.'!$A$13:$A$39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'6.'!$N$13:$N$39</c:f>
              <c:numCache>
                <c:formatCode>0.00%</c:formatCode>
                <c:ptCount val="27"/>
                <c:pt idx="0">
                  <c:v>0.23089999999999999</c:v>
                </c:pt>
                <c:pt idx="1">
                  <c:v>0.47220000000000001</c:v>
                </c:pt>
                <c:pt idx="2">
                  <c:v>0.1925</c:v>
                </c:pt>
                <c:pt idx="3">
                  <c:v>0.2787</c:v>
                </c:pt>
                <c:pt idx="4">
                  <c:v>0.2722</c:v>
                </c:pt>
                <c:pt idx="5">
                  <c:v>0.29469999999999996</c:v>
                </c:pt>
                <c:pt idx="6">
                  <c:v>0.16519999999999999</c:v>
                </c:pt>
                <c:pt idx="7">
                  <c:v>-0.12050000000000001</c:v>
                </c:pt>
                <c:pt idx="8">
                  <c:v>0.32909999999999995</c:v>
                </c:pt>
                <c:pt idx="9">
                  <c:v>0.32289999999999996</c:v>
                </c:pt>
                <c:pt idx="10">
                  <c:v>1.4968999999999999</c:v>
                </c:pt>
                <c:pt idx="11">
                  <c:v>0.13800000000000001</c:v>
                </c:pt>
                <c:pt idx="12">
                  <c:v>-0.28559999999999997</c:v>
                </c:pt>
                <c:pt idx="13">
                  <c:v>-6.2899999999999998E-2</c:v>
                </c:pt>
                <c:pt idx="14">
                  <c:v>-0.13039999999999999</c:v>
                </c:pt>
                <c:pt idx="15">
                  <c:v>0.2147</c:v>
                </c:pt>
                <c:pt idx="16">
                  <c:v>0.3362</c:v>
                </c:pt>
                <c:pt idx="17">
                  <c:v>7.7399999999999997E-2</c:v>
                </c:pt>
                <c:pt idx="18">
                  <c:v>1.6147</c:v>
                </c:pt>
                <c:pt idx="19">
                  <c:v>0.24260000000000001</c:v>
                </c:pt>
                <c:pt idx="20">
                  <c:v>-1.6799999999999999E-2</c:v>
                </c:pt>
                <c:pt idx="21">
                  <c:v>-7.4999999999999997E-2</c:v>
                </c:pt>
                <c:pt idx="22">
                  <c:v>1.8103</c:v>
                </c:pt>
                <c:pt idx="23">
                  <c:v>0.37180000000000002</c:v>
                </c:pt>
                <c:pt idx="24">
                  <c:v>0.2175</c:v>
                </c:pt>
                <c:pt idx="25">
                  <c:v>1.1364000000000001</c:v>
                </c:pt>
                <c:pt idx="26">
                  <c:v>2.6600000000000002E-2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EB-4F0A-BFD2-707B658F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0"/>
        <c:axId val="420555160"/>
        <c:axId val="420552416"/>
      </c:barChart>
      <c:catAx>
        <c:axId val="42055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2416"/>
        <c:crosses val="autoZero"/>
        <c:auto val="1"/>
        <c:lblAlgn val="ctr"/>
        <c:lblOffset val="50"/>
        <c:noMultiLvlLbl val="0"/>
      </c:catAx>
      <c:valAx>
        <c:axId val="420552416"/>
        <c:scaling>
          <c:orientation val="minMax"/>
          <c:max val="2"/>
          <c:min val="-0.30000000000000004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5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80314965" l="0.51181102362204722" r="0.51181102362204722" t="0.78740157480314965" header="0.31496062992125984" footer="0.31496062992125984"/>
    <c:pageSetup paperSize="32767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'7.'!$D$12</c:f>
              <c:strCache>
                <c:ptCount val="1"/>
                <c:pt idx="0">
                  <c:v>DCL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'7.'!$D$13:$D$39</c:f>
              <c:numCache>
                <c:formatCode>0%</c:formatCode>
                <c:ptCount val="27"/>
                <c:pt idx="0">
                  <c:v>0.4608744647062275</c:v>
                </c:pt>
                <c:pt idx="1">
                  <c:v>0.59497788349522929</c:v>
                </c:pt>
                <c:pt idx="2">
                  <c:v>0.44809084820257955</c:v>
                </c:pt>
                <c:pt idx="3">
                  <c:v>0.38848555439906968</c:v>
                </c:pt>
                <c:pt idx="4">
                  <c:v>0.48636061250131835</c:v>
                </c:pt>
                <c:pt idx="5">
                  <c:v>0.48483419473870459</c:v>
                </c:pt>
                <c:pt idx="6">
                  <c:v>0.4408553394580243</c:v>
                </c:pt>
                <c:pt idx="7">
                  <c:v>-0.35244834673235925</c:v>
                </c:pt>
                <c:pt idx="8">
                  <c:v>0.50339410702027276</c:v>
                </c:pt>
                <c:pt idx="9">
                  <c:v>0.99398531793216294</c:v>
                </c:pt>
                <c:pt idx="10">
                  <c:v>0.84722421288809413</c:v>
                </c:pt>
                <c:pt idx="11">
                  <c:v>0.27868235392844465</c:v>
                </c:pt>
                <c:pt idx="12">
                  <c:v>-1.4536334268566551</c:v>
                </c:pt>
                <c:pt idx="13">
                  <c:v>-0.38688660776127759</c:v>
                </c:pt>
                <c:pt idx="14">
                  <c:v>-0.40059026638469852</c:v>
                </c:pt>
                <c:pt idx="15">
                  <c:v>0.45103979729401444</c:v>
                </c:pt>
                <c:pt idx="16">
                  <c:v>0.52955749204711156</c:v>
                </c:pt>
                <c:pt idx="17">
                  <c:v>0.13552118482261186</c:v>
                </c:pt>
                <c:pt idx="18">
                  <c:v>0.8437297893173169</c:v>
                </c:pt>
                <c:pt idx="19">
                  <c:v>0.68595287748033973</c:v>
                </c:pt>
                <c:pt idx="20">
                  <c:v>-3.9246206549098897E-2</c:v>
                </c:pt>
                <c:pt idx="21">
                  <c:v>-0.2614398889430648</c:v>
                </c:pt>
                <c:pt idx="22">
                  <c:v>0.89543676917967308</c:v>
                </c:pt>
                <c:pt idx="23">
                  <c:v>0.61299548280600757</c:v>
                </c:pt>
                <c:pt idx="24">
                  <c:v>0.51969733480441449</c:v>
                </c:pt>
                <c:pt idx="25">
                  <c:v>0.77214760134609406</c:v>
                </c:pt>
                <c:pt idx="26">
                  <c:v>7.2388022153491494E-2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4C-437C-AB87-3A1139FFBEF1}"/>
            </c:ext>
          </c:extLst>
        </c:ser>
        <c:ser>
          <c:idx val="4"/>
          <c:order val="1"/>
          <c:tx>
            <c:strRef>
              <c:f>'7.'!$F$12</c:f>
              <c:strCache>
                <c:ptCount val="1"/>
                <c:pt idx="0">
                  <c:v>% (Deduções/DC)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4C-437C-AB87-3A1139FFBE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'7.'!$F$13:$F$39</c:f>
              <c:numCache>
                <c:formatCode>0%</c:formatCode>
                <c:ptCount val="27"/>
                <c:pt idx="0">
                  <c:v>0.53912553529377261</c:v>
                </c:pt>
                <c:pt idx="1">
                  <c:v>0.40502211650477077</c:v>
                </c:pt>
                <c:pt idx="2">
                  <c:v>0.55190915179742039</c:v>
                </c:pt>
                <c:pt idx="3">
                  <c:v>0.61151444560093027</c:v>
                </c:pt>
                <c:pt idx="4">
                  <c:v>0.51363938749868177</c:v>
                </c:pt>
                <c:pt idx="5">
                  <c:v>0.51516580526129541</c:v>
                </c:pt>
                <c:pt idx="6">
                  <c:v>0.55914466054197576</c:v>
                </c:pt>
                <c:pt idx="7">
                  <c:v>1.3524483467323591</c:v>
                </c:pt>
                <c:pt idx="8">
                  <c:v>0.49660589297972729</c:v>
                </c:pt>
                <c:pt idx="9">
                  <c:v>6.014682067837054E-3</c:v>
                </c:pt>
                <c:pt idx="10">
                  <c:v>0.1527757871119059</c:v>
                </c:pt>
                <c:pt idx="11">
                  <c:v>0.72131764607155535</c:v>
                </c:pt>
                <c:pt idx="12">
                  <c:v>2.4536334268566549</c:v>
                </c:pt>
                <c:pt idx="13">
                  <c:v>1.3868866077612776</c:v>
                </c:pt>
                <c:pt idx="14">
                  <c:v>1.4005902663846983</c:v>
                </c:pt>
                <c:pt idx="15">
                  <c:v>0.54896020270598544</c:v>
                </c:pt>
                <c:pt idx="16">
                  <c:v>0.47044250795288856</c:v>
                </c:pt>
                <c:pt idx="17">
                  <c:v>0.86447881517738812</c:v>
                </c:pt>
                <c:pt idx="18">
                  <c:v>0.15627021068268318</c:v>
                </c:pt>
                <c:pt idx="19">
                  <c:v>0.31404712251966038</c:v>
                </c:pt>
                <c:pt idx="20">
                  <c:v>1.039246206549099</c:v>
                </c:pt>
                <c:pt idx="21">
                  <c:v>1.2614398889430649</c:v>
                </c:pt>
                <c:pt idx="22">
                  <c:v>0.10456323082032706</c:v>
                </c:pt>
                <c:pt idx="23">
                  <c:v>0.38700451719399254</c:v>
                </c:pt>
                <c:pt idx="24">
                  <c:v>0.48030266519558551</c:v>
                </c:pt>
                <c:pt idx="25">
                  <c:v>0.22785239865390589</c:v>
                </c:pt>
                <c:pt idx="26">
                  <c:v>0.9276119778465084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4C-437C-AB87-3A1139FFB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15880480"/>
        <c:axId val="415877344"/>
      </c:barChart>
      <c:catAx>
        <c:axId val="41588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7344"/>
        <c:crosses val="autoZero"/>
        <c:auto val="1"/>
        <c:lblAlgn val="ctr"/>
        <c:lblOffset val="50"/>
        <c:noMultiLvlLbl val="0"/>
      </c:catAx>
      <c:valAx>
        <c:axId val="415877344"/>
        <c:scaling>
          <c:orientation val="minMax"/>
          <c:max val="1.9"/>
          <c:min val="-1.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8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'8.'!$G$12</c:f>
              <c:strCache>
                <c:ptCount val="1"/>
                <c:pt idx="0">
                  <c:v>    Dívida Mobiliária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'8.'!$G$13:$G$39</c:f>
              <c:numCache>
                <c:formatCode>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 formatCode="0.00%">
                  <c:v>8.5660379114171605E-5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C8-497B-8700-0BD4408A1D93}"/>
            </c:ext>
          </c:extLst>
        </c:ser>
        <c:ser>
          <c:idx val="1"/>
          <c:order val="1"/>
          <c:tx>
            <c:strRef>
              <c:f>'8.'!$H$12</c:f>
              <c:strCache>
                <c:ptCount val="1"/>
                <c:pt idx="0">
                  <c:v>    Dívida Contratual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'8.'!$H$13:$H$39</c:f>
              <c:numCache>
                <c:formatCode>0%</c:formatCode>
                <c:ptCount val="27"/>
                <c:pt idx="0">
                  <c:v>0.49762988405443587</c:v>
                </c:pt>
                <c:pt idx="1">
                  <c:v>0.79370273714563189</c:v>
                </c:pt>
                <c:pt idx="2">
                  <c:v>0.42968181257250743</c:v>
                </c:pt>
                <c:pt idx="3">
                  <c:v>0.66907969814602131</c:v>
                </c:pt>
                <c:pt idx="4">
                  <c:v>0.47034074606255788</c:v>
                </c:pt>
                <c:pt idx="5">
                  <c:v>0.56950433915347409</c:v>
                </c:pt>
                <c:pt idx="6">
                  <c:v>0.16564029019342522</c:v>
                </c:pt>
                <c:pt idx="7">
                  <c:v>0.33320464274299105</c:v>
                </c:pt>
                <c:pt idx="8">
                  <c:v>0.62051918573323839</c:v>
                </c:pt>
                <c:pt idx="9">
                  <c:v>0.24556610997966122</c:v>
                </c:pt>
                <c:pt idx="10">
                  <c:v>1.6322525699673196</c:v>
                </c:pt>
                <c:pt idx="11">
                  <c:v>0.48300255485005766</c:v>
                </c:pt>
                <c:pt idx="12">
                  <c:v>0.18168561635722977</c:v>
                </c:pt>
                <c:pt idx="13">
                  <c:v>0.1625409300681035</c:v>
                </c:pt>
                <c:pt idx="14">
                  <c:v>0.17722815782329596</c:v>
                </c:pt>
                <c:pt idx="15">
                  <c:v>0.46528429556021145</c:v>
                </c:pt>
                <c:pt idx="16">
                  <c:v>0.5111314823508265</c:v>
                </c:pt>
                <c:pt idx="17">
                  <c:v>0.43241003062984723</c:v>
                </c:pt>
                <c:pt idx="18">
                  <c:v>1.8725055643204662</c:v>
                </c:pt>
                <c:pt idx="19">
                  <c:v>0.22350173801748743</c:v>
                </c:pt>
                <c:pt idx="20">
                  <c:v>0.24538143351609096</c:v>
                </c:pt>
                <c:pt idx="21">
                  <c:v>0.21649096638300311</c:v>
                </c:pt>
                <c:pt idx="22">
                  <c:v>1.7297691307762875</c:v>
                </c:pt>
                <c:pt idx="23">
                  <c:v>0.53936449828768751</c:v>
                </c:pt>
                <c:pt idx="24">
                  <c:v>0.29257217665514967</c:v>
                </c:pt>
                <c:pt idx="25">
                  <c:v>1.3383901156266382</c:v>
                </c:pt>
                <c:pt idx="26">
                  <c:v>0.34650757444661684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C8-497B-8700-0BD4408A1D93}"/>
            </c:ext>
          </c:extLst>
        </c:ser>
        <c:ser>
          <c:idx val="2"/>
          <c:order val="2"/>
          <c:tx>
            <c:strRef>
              <c:f>'8.'!$I$12</c:f>
              <c:strCache>
                <c:ptCount val="1"/>
                <c:pt idx="0">
                  <c:v>    Precatórios Posteriores a 05/05/2000 (inclusive) Vencidos e Não Pagos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'8.'!$I$13:$I$39</c:f>
              <c:numCache>
                <c:formatCode>0%</c:formatCode>
                <c:ptCount val="27"/>
                <c:pt idx="0">
                  <c:v>3.4141058803241107E-3</c:v>
                </c:pt>
                <c:pt idx="1">
                  <c:v>0</c:v>
                </c:pt>
                <c:pt idx="2">
                  <c:v>0</c:v>
                </c:pt>
                <c:pt idx="3">
                  <c:v>4.8222081627731714E-2</c:v>
                </c:pt>
                <c:pt idx="4">
                  <c:v>8.9321716068969229E-2</c:v>
                </c:pt>
                <c:pt idx="5">
                  <c:v>1.6029171201297307E-2</c:v>
                </c:pt>
                <c:pt idx="6">
                  <c:v>0.2091230100611649</c:v>
                </c:pt>
                <c:pt idx="7">
                  <c:v>0</c:v>
                </c:pt>
                <c:pt idx="8">
                  <c:v>3.3155181262152528E-2</c:v>
                </c:pt>
                <c:pt idx="9">
                  <c:v>7.9273032241719402E-2</c:v>
                </c:pt>
                <c:pt idx="10">
                  <c:v>4.7373007332973081E-2</c:v>
                </c:pt>
                <c:pt idx="11">
                  <c:v>1.2285019706576495E-2</c:v>
                </c:pt>
                <c:pt idx="12">
                  <c:v>1.4674856295701108E-2</c:v>
                </c:pt>
                <c:pt idx="13">
                  <c:v>0</c:v>
                </c:pt>
                <c:pt idx="14">
                  <c:v>0.14834580517384566</c:v>
                </c:pt>
                <c:pt idx="15">
                  <c:v>1.0765530399090102E-2</c:v>
                </c:pt>
                <c:pt idx="16">
                  <c:v>0.12014686381623861</c:v>
                </c:pt>
                <c:pt idx="17">
                  <c:v>0.13900128618871954</c:v>
                </c:pt>
                <c:pt idx="18">
                  <c:v>4.0956531864739479E-2</c:v>
                </c:pt>
                <c:pt idx="19">
                  <c:v>0.13020515090612603</c:v>
                </c:pt>
                <c:pt idx="20">
                  <c:v>0.18163730819344739</c:v>
                </c:pt>
                <c:pt idx="21">
                  <c:v>7.050094576616861E-2</c:v>
                </c:pt>
                <c:pt idx="22">
                  <c:v>0.29196579914221604</c:v>
                </c:pt>
                <c:pt idx="23">
                  <c:v>6.6086311956874158E-2</c:v>
                </c:pt>
                <c:pt idx="24">
                  <c:v>0.12366446144934511</c:v>
                </c:pt>
                <c:pt idx="25">
                  <c:v>0.1332798968332575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C8-497B-8700-0BD4408A1D93}"/>
            </c:ext>
          </c:extLst>
        </c:ser>
        <c:ser>
          <c:idx val="3"/>
          <c:order val="3"/>
          <c:tx>
            <c:strRef>
              <c:f>'8.'!$J$12</c:f>
              <c:strCache>
                <c:ptCount val="1"/>
                <c:pt idx="0">
                  <c:v>    Outras Dívidas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'8.'!$J$13:$J$39</c:f>
              <c:numCache>
                <c:formatCode>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2.2294764757087658E-2</c:v>
                </c:pt>
                <c:pt idx="6">
                  <c:v>0</c:v>
                </c:pt>
                <c:pt idx="7">
                  <c:v>8.653641606713558E-3</c:v>
                </c:pt>
                <c:pt idx="8">
                  <c:v>0</c:v>
                </c:pt>
                <c:pt idx="9">
                  <c:v>0</c:v>
                </c:pt>
                <c:pt idx="10">
                  <c:v>8.7224164691390244E-2</c:v>
                </c:pt>
                <c:pt idx="11">
                  <c:v>0</c:v>
                </c:pt>
                <c:pt idx="12">
                  <c:v>1.1104076705285737E-4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3.5916432319147776E-3</c:v>
                </c:pt>
                <c:pt idx="17">
                  <c:v>0</c:v>
                </c:pt>
                <c:pt idx="18">
                  <c:v>2.2399279379904465E-4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1.0196011770249749E-3</c:v>
                </c:pt>
                <c:pt idx="24">
                  <c:v>2.2323786844691451E-3</c:v>
                </c:pt>
                <c:pt idx="25">
                  <c:v>2.0412008987872211E-5</c:v>
                </c:pt>
                <c:pt idx="26">
                  <c:v>2.0635353257919837E-2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C8-497B-8700-0BD4408A1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53200"/>
        <c:axId val="420553592"/>
      </c:barChart>
      <c:catAx>
        <c:axId val="42055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592"/>
        <c:crosses val="autoZero"/>
        <c:auto val="1"/>
        <c:lblAlgn val="ctr"/>
        <c:lblOffset val="100"/>
        <c:noMultiLvlLbl val="0"/>
      </c:catAx>
      <c:valAx>
        <c:axId val="420553592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94792584603288E-2"/>
          <c:y val="0.68695828260517855"/>
          <c:w val="0.86016128856282537"/>
          <c:h val="0.28606537267537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" l="0" r="0" t="0" header="0" footer="0"/>
    <c:pageSetup paperSize="32767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'9.'!$I$13</c:f>
              <c:strCache>
                <c:ptCount val="1"/>
                <c:pt idx="0">
                  <c:v>Demais Dívidas Contratuais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'9.'!$I$14:$I$40</c:f>
              <c:numCache>
                <c:formatCode>0.0%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1.652422921226283E-2</c:v>
                </c:pt>
                <c:pt idx="6">
                  <c:v>0</c:v>
                </c:pt>
                <c:pt idx="7">
                  <c:v>0</c:v>
                </c:pt>
                <c:pt idx="8">
                  <c:v>2.529679196376566E-4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1.0439391705891359E-2</c:v>
                </c:pt>
                <c:pt idx="17">
                  <c:v>1.1584409666118893E-2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3.1399803817288949E-2</c:v>
                </c:pt>
                <c:pt idx="22">
                  <c:v>0</c:v>
                </c:pt>
                <c:pt idx="23">
                  <c:v>5.7876491687563136E-4</c:v>
                </c:pt>
                <c:pt idx="24">
                  <c:v>3.7132259807908431E-7</c:v>
                </c:pt>
                <c:pt idx="25">
                  <c:v>0</c:v>
                </c:pt>
                <c:pt idx="26">
                  <c:v>1.4430134229782123E-2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E-4407-8C19-6030641BF46D}"/>
            </c:ext>
          </c:extLst>
        </c:ser>
        <c:ser>
          <c:idx val="1"/>
          <c:order val="1"/>
          <c:tx>
            <c:strRef>
              <c:f>'9.'!$J$13</c:f>
              <c:strCache>
                <c:ptCount val="1"/>
                <c:pt idx="0">
                  <c:v>Empréstimos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'9.'!$J$14:$J$40</c:f>
              <c:numCache>
                <c:formatCode>0.0%</c:formatCode>
                <c:ptCount val="27"/>
                <c:pt idx="0">
                  <c:v>0.86564449786290842</c:v>
                </c:pt>
                <c:pt idx="1">
                  <c:v>0.36982751677096887</c:v>
                </c:pt>
                <c:pt idx="2">
                  <c:v>0</c:v>
                </c:pt>
                <c:pt idx="3">
                  <c:v>0.23304852443395219</c:v>
                </c:pt>
                <c:pt idx="4">
                  <c:v>0</c:v>
                </c:pt>
                <c:pt idx="5">
                  <c:v>0.85161237001903756</c:v>
                </c:pt>
                <c:pt idx="6">
                  <c:v>0.44040740228117475</c:v>
                </c:pt>
                <c:pt idx="7">
                  <c:v>0.65054854079218294</c:v>
                </c:pt>
                <c:pt idx="8">
                  <c:v>0.35533362456061557</c:v>
                </c:pt>
                <c:pt idx="9">
                  <c:v>0.63272170677027262</c:v>
                </c:pt>
                <c:pt idx="10">
                  <c:v>0.14009397721080527</c:v>
                </c:pt>
                <c:pt idx="11">
                  <c:v>0.23779346041279534</c:v>
                </c:pt>
                <c:pt idx="12">
                  <c:v>9.3313290541055111E-3</c:v>
                </c:pt>
                <c:pt idx="13">
                  <c:v>0.76305652411532687</c:v>
                </c:pt>
                <c:pt idx="14">
                  <c:v>0.2483691216787674</c:v>
                </c:pt>
                <c:pt idx="15">
                  <c:v>0.76032636275536558</c:v>
                </c:pt>
                <c:pt idx="16">
                  <c:v>0.7690702708949736</c:v>
                </c:pt>
                <c:pt idx="17">
                  <c:v>0.11624373020730414</c:v>
                </c:pt>
                <c:pt idx="18">
                  <c:v>0.97263084986932513</c:v>
                </c:pt>
                <c:pt idx="19">
                  <c:v>0.46395733394839211</c:v>
                </c:pt>
                <c:pt idx="20">
                  <c:v>5.5223688912665193E-2</c:v>
                </c:pt>
                <c:pt idx="21">
                  <c:v>0.45111510608289773</c:v>
                </c:pt>
                <c:pt idx="22">
                  <c:v>0.8524626494723353</c:v>
                </c:pt>
                <c:pt idx="23">
                  <c:v>0.39560253227341874</c:v>
                </c:pt>
                <c:pt idx="24">
                  <c:v>0</c:v>
                </c:pt>
                <c:pt idx="25">
                  <c:v>0.13971123942880787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AE-4407-8C19-6030641BF46D}"/>
            </c:ext>
          </c:extLst>
        </c:ser>
        <c:ser>
          <c:idx val="2"/>
          <c:order val="2"/>
          <c:tx>
            <c:strRef>
              <c:f>'9.'!$K$13</c:f>
              <c:strCache>
                <c:ptCount val="1"/>
                <c:pt idx="0">
                  <c:v>Financiamentos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'9.'!$K$14:$K$40</c:f>
              <c:numCache>
                <c:formatCode>0.0%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0.96523537919850744</c:v>
                </c:pt>
                <c:pt idx="3">
                  <c:v>0</c:v>
                </c:pt>
                <c:pt idx="4">
                  <c:v>0.64399528971664988</c:v>
                </c:pt>
                <c:pt idx="5">
                  <c:v>5.9944217465866187E-3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0.53076481960975985</c:v>
                </c:pt>
                <c:pt idx="13">
                  <c:v>0</c:v>
                </c:pt>
                <c:pt idx="14">
                  <c:v>4.4371458113492232E-2</c:v>
                </c:pt>
                <c:pt idx="15">
                  <c:v>0</c:v>
                </c:pt>
                <c:pt idx="16">
                  <c:v>0</c:v>
                </c:pt>
                <c:pt idx="17">
                  <c:v>9.4996641671397639E-2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3.8072259674606571E-4</c:v>
                </c:pt>
                <c:pt idx="24">
                  <c:v>0.4541452360233782</c:v>
                </c:pt>
                <c:pt idx="25">
                  <c:v>0</c:v>
                </c:pt>
                <c:pt idx="26">
                  <c:v>0.69689971017504793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AE-4407-8C19-6030641BF46D}"/>
            </c:ext>
          </c:extLst>
        </c:ser>
        <c:ser>
          <c:idx val="3"/>
          <c:order val="3"/>
          <c:tx>
            <c:strRef>
              <c:f>'9.'!$L$13</c:f>
              <c:strCache>
                <c:ptCount val="1"/>
                <c:pt idx="0">
                  <c:v>Parcelamento e Renegociação de Dívidas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'9.'!$L$14:$L$40</c:f>
              <c:numCache>
                <c:formatCode>0.0%</c:formatCode>
                <c:ptCount val="27"/>
                <c:pt idx="0">
                  <c:v>2.7430768191241035E-2</c:v>
                </c:pt>
                <c:pt idx="1">
                  <c:v>1.6900726023211014E-2</c:v>
                </c:pt>
                <c:pt idx="2">
                  <c:v>1.0316524774814054E-3</c:v>
                </c:pt>
                <c:pt idx="3">
                  <c:v>0.60975575456237852</c:v>
                </c:pt>
                <c:pt idx="4">
                  <c:v>1.4065593148807108E-2</c:v>
                </c:pt>
                <c:pt idx="5">
                  <c:v>1.5123222592041562E-3</c:v>
                </c:pt>
                <c:pt idx="6">
                  <c:v>1.579019764153151E-3</c:v>
                </c:pt>
                <c:pt idx="7">
                  <c:v>2.9988835717867091E-2</c:v>
                </c:pt>
                <c:pt idx="8">
                  <c:v>6.8320240167175569E-3</c:v>
                </c:pt>
                <c:pt idx="9">
                  <c:v>0</c:v>
                </c:pt>
                <c:pt idx="10">
                  <c:v>8.8618524345566267E-3</c:v>
                </c:pt>
                <c:pt idx="11">
                  <c:v>8.691665530864744E-3</c:v>
                </c:pt>
                <c:pt idx="12">
                  <c:v>2.2270344764495482E-2</c:v>
                </c:pt>
                <c:pt idx="13">
                  <c:v>3.4661399224161581E-2</c:v>
                </c:pt>
                <c:pt idx="14">
                  <c:v>1.5310893605063366E-2</c:v>
                </c:pt>
                <c:pt idx="15">
                  <c:v>2.9075911403002998E-3</c:v>
                </c:pt>
                <c:pt idx="16">
                  <c:v>2.5586641974353095E-2</c:v>
                </c:pt>
                <c:pt idx="17">
                  <c:v>5.8247292137250516E-2</c:v>
                </c:pt>
                <c:pt idx="18">
                  <c:v>5.8063984328856899E-3</c:v>
                </c:pt>
                <c:pt idx="19">
                  <c:v>2.9323826415880008E-2</c:v>
                </c:pt>
                <c:pt idx="20">
                  <c:v>9.1566033632781169E-3</c:v>
                </c:pt>
                <c:pt idx="21">
                  <c:v>0.22130147755277083</c:v>
                </c:pt>
                <c:pt idx="22">
                  <c:v>3.1238595098362267E-3</c:v>
                </c:pt>
                <c:pt idx="23">
                  <c:v>2.982080419585802E-2</c:v>
                </c:pt>
                <c:pt idx="24">
                  <c:v>1.6171324084134808E-2</c:v>
                </c:pt>
                <c:pt idx="25">
                  <c:v>2.0238115970904443E-3</c:v>
                </c:pt>
                <c:pt idx="26">
                  <c:v>0.23246492406058228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AE-4407-8C19-6030641BF46D}"/>
            </c:ext>
          </c:extLst>
        </c:ser>
        <c:ser>
          <c:idx val="4"/>
          <c:order val="4"/>
          <c:tx>
            <c:strRef>
              <c:f>'9.'!$M$13</c:f>
              <c:strCache>
                <c:ptCount val="1"/>
                <c:pt idx="0">
                  <c:v>Reestruturação da Dívida de Estados e Municípios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'9.'!$M$14:$M$40</c:f>
              <c:numCache>
                <c:formatCode>0.0%</c:formatCode>
                <c:ptCount val="27"/>
                <c:pt idx="0">
                  <c:v>0.10011074964724916</c:v>
                </c:pt>
                <c:pt idx="1">
                  <c:v>0.61327175720582028</c:v>
                </c:pt>
                <c:pt idx="2">
                  <c:v>3.3732968324011077E-2</c:v>
                </c:pt>
                <c:pt idx="3">
                  <c:v>8.9968672378554215E-2</c:v>
                </c:pt>
                <c:pt idx="4">
                  <c:v>0.18233985487782658</c:v>
                </c:pt>
                <c:pt idx="5">
                  <c:v>6.1306059205017631E-2</c:v>
                </c:pt>
                <c:pt idx="6">
                  <c:v>0</c:v>
                </c:pt>
                <c:pt idx="7">
                  <c:v>0.29414908860465444</c:v>
                </c:pt>
                <c:pt idx="8">
                  <c:v>0.58686013308204354</c:v>
                </c:pt>
                <c:pt idx="9">
                  <c:v>0.12324048516380728</c:v>
                </c:pt>
                <c:pt idx="10">
                  <c:v>0.77486498611193133</c:v>
                </c:pt>
                <c:pt idx="11">
                  <c:v>0.72871106241706418</c:v>
                </c:pt>
                <c:pt idx="12">
                  <c:v>0.36237630105937157</c:v>
                </c:pt>
                <c:pt idx="13">
                  <c:v>0.20228207666051148</c:v>
                </c:pt>
                <c:pt idx="14">
                  <c:v>0.23630458072870036</c:v>
                </c:pt>
                <c:pt idx="15">
                  <c:v>0.21415175278452003</c:v>
                </c:pt>
                <c:pt idx="16">
                  <c:v>0</c:v>
                </c:pt>
                <c:pt idx="17">
                  <c:v>0.47566833012611082</c:v>
                </c:pt>
                <c:pt idx="18">
                  <c:v>0</c:v>
                </c:pt>
                <c:pt idx="19">
                  <c:v>0.1386028798296832</c:v>
                </c:pt>
                <c:pt idx="20">
                  <c:v>0.51025826464950752</c:v>
                </c:pt>
                <c:pt idx="21">
                  <c:v>5.0528795175311635E-2</c:v>
                </c:pt>
                <c:pt idx="22">
                  <c:v>0</c:v>
                </c:pt>
                <c:pt idx="23">
                  <c:v>0.46296723849319066</c:v>
                </c:pt>
                <c:pt idx="24">
                  <c:v>0.22883202564236754</c:v>
                </c:pt>
                <c:pt idx="25">
                  <c:v>0.76768862488722589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AE-4407-8C19-6030641BF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15873032"/>
        <c:axId val="415875384"/>
      </c:barChart>
      <c:catAx>
        <c:axId val="415873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5384"/>
        <c:crosses val="autoZero"/>
        <c:auto val="1"/>
        <c:lblAlgn val="ctr"/>
        <c:lblOffset val="100"/>
        <c:noMultiLvlLbl val="0"/>
      </c:catAx>
      <c:valAx>
        <c:axId val="41587538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30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'10.'!$G$11</c:f>
              <c:strCache>
                <c:ptCount val="1"/>
                <c:pt idx="0">
                  <c:v>% (Precatórios/RCL)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'10.'!$A$12:$A$38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'10.'!$G$12:$G$38</c:f>
              <c:numCache>
                <c:formatCode>0%</c:formatCode>
                <c:ptCount val="27"/>
                <c:pt idx="0">
                  <c:v>5.767692355137158E-3</c:v>
                </c:pt>
                <c:pt idx="1">
                  <c:v>0</c:v>
                </c:pt>
                <c:pt idx="2">
                  <c:v>0</c:v>
                </c:pt>
                <c:pt idx="3">
                  <c:v>4.8222081627731714E-2</c:v>
                </c:pt>
                <c:pt idx="4">
                  <c:v>8.9321716068969229E-2</c:v>
                </c:pt>
                <c:pt idx="5">
                  <c:v>2.2680371161049252E-2</c:v>
                </c:pt>
                <c:pt idx="6">
                  <c:v>0.21268291657201874</c:v>
                </c:pt>
                <c:pt idx="7">
                  <c:v>4.8400600369421535E-3</c:v>
                </c:pt>
                <c:pt idx="8">
                  <c:v>3.3155181262152528E-2</c:v>
                </c:pt>
                <c:pt idx="9">
                  <c:v>0.1034704513428539</c:v>
                </c:pt>
                <c:pt idx="10">
                  <c:v>4.7373007332973081E-2</c:v>
                </c:pt>
                <c:pt idx="11">
                  <c:v>1.2285019706576495E-2</c:v>
                </c:pt>
                <c:pt idx="12">
                  <c:v>2.8911274368810431E-2</c:v>
                </c:pt>
                <c:pt idx="13">
                  <c:v>1.0179883054378151E-3</c:v>
                </c:pt>
                <c:pt idx="14">
                  <c:v>0.14834580517384566</c:v>
                </c:pt>
                <c:pt idx="15">
                  <c:v>1.0765530399090102E-2</c:v>
                </c:pt>
                <c:pt idx="16">
                  <c:v>0.12828601040467968</c:v>
                </c:pt>
                <c:pt idx="17">
                  <c:v>0.15414230300957879</c:v>
                </c:pt>
                <c:pt idx="18">
                  <c:v>7.7315782929038193E-2</c:v>
                </c:pt>
                <c:pt idx="19">
                  <c:v>0.13020515090612603</c:v>
                </c:pt>
                <c:pt idx="20">
                  <c:v>0.19160389854827126</c:v>
                </c:pt>
                <c:pt idx="21">
                  <c:v>7.050094576616861E-2</c:v>
                </c:pt>
                <c:pt idx="22">
                  <c:v>0.29196579914221604</c:v>
                </c:pt>
                <c:pt idx="23">
                  <c:v>6.6086311956874158E-2</c:v>
                </c:pt>
                <c:pt idx="24">
                  <c:v>0.14487955026934954</c:v>
                </c:pt>
                <c:pt idx="25">
                  <c:v>0.13422965174368082</c:v>
                </c:pt>
                <c:pt idx="26">
                  <c:v>3.586421851458977E-2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C-4ADF-8A1D-0165036DB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20548104"/>
        <c:axId val="420548496"/>
      </c:barChart>
      <c:catAx>
        <c:axId val="420548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8496"/>
        <c:crosses val="autoZero"/>
        <c:auto val="1"/>
        <c:lblAlgn val="ctr"/>
        <c:lblOffset val="100"/>
        <c:noMultiLvlLbl val="0"/>
      </c:catAx>
      <c:valAx>
        <c:axId val="420548496"/>
        <c:scaling>
          <c:orientation val="minMax"/>
          <c:max val="0.30000000000000004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420548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OPERAÇÕES DE CRÉDITO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'11.'!$E$11</c:f>
              <c:strCache>
                <c:ptCount val="1"/>
                <c:pt idx="0">
                  <c:v>TOTAL CONSIDERADO PARA FINS DA APURAÇÃO DO CUMPRIMENTO DO LIMITE (VIII) = (IIIa + VII - Ia - IIa)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'11.'!$A$13:$A$39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'11.'!$D$13:$D$39</c:f>
              <c:numCache>
                <c:formatCode>0.00%</c:formatCode>
                <c:ptCount val="27"/>
                <c:pt idx="0">
                  <c:v>0</c:v>
                </c:pt>
                <c:pt idx="1">
                  <c:v>7.0531999852887731E-2</c:v>
                </c:pt>
                <c:pt idx="2">
                  <c:v>5.1678035515686414E-2</c:v>
                </c:pt>
                <c:pt idx="3">
                  <c:v>5.4805915069570691E-3</c:v>
                </c:pt>
                <c:pt idx="4">
                  <c:v>1.3779798620399075E-2</c:v>
                </c:pt>
                <c:pt idx="5">
                  <c:v>1.5792843378379239E-2</c:v>
                </c:pt>
                <c:pt idx="6">
                  <c:v>2.0230915747892923E-2</c:v>
                </c:pt>
                <c:pt idx="7">
                  <c:v>1.4940412256247006E-2</c:v>
                </c:pt>
                <c:pt idx="8">
                  <c:v>0</c:v>
                </c:pt>
                <c:pt idx="9">
                  <c:v>0</c:v>
                </c:pt>
                <c:pt idx="10">
                  <c:v>5.257306054229936E-7</c:v>
                </c:pt>
                <c:pt idx="11">
                  <c:v>3.5851355896006024E-3</c:v>
                </c:pt>
                <c:pt idx="12">
                  <c:v>6.2364312534595795E-3</c:v>
                </c:pt>
                <c:pt idx="13">
                  <c:v>1.0347567808266811E-2</c:v>
                </c:pt>
                <c:pt idx="14">
                  <c:v>1.631657109599006E-3</c:v>
                </c:pt>
                <c:pt idx="15">
                  <c:v>3.5200794887851113E-2</c:v>
                </c:pt>
                <c:pt idx="16">
                  <c:v>8.7011965174650565E-3</c:v>
                </c:pt>
                <c:pt idx="17">
                  <c:v>5.2454927291432467E-3</c:v>
                </c:pt>
                <c:pt idx="18">
                  <c:v>0</c:v>
                </c:pt>
                <c:pt idx="19">
                  <c:v>8.2247513645356107E-3</c:v>
                </c:pt>
                <c:pt idx="20">
                  <c:v>2.1752794864113954E-4</c:v>
                </c:pt>
                <c:pt idx="21">
                  <c:v>0</c:v>
                </c:pt>
                <c:pt idx="22">
                  <c:v>0</c:v>
                </c:pt>
                <c:pt idx="23">
                  <c:v>7.827210621501984E-4</c:v>
                </c:pt>
                <c:pt idx="24">
                  <c:v>8.0635319999813309E-3</c:v>
                </c:pt>
                <c:pt idx="25">
                  <c:v>6.0486191885959703E-3</c:v>
                </c:pt>
                <c:pt idx="26">
                  <c:v>1.7751931594390442E-2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22-49FB-9CC1-9049A328D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15873816"/>
        <c:axId val="415874600"/>
      </c:barChart>
      <c:catAx>
        <c:axId val="41587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4600"/>
        <c:crosses val="autoZero"/>
        <c:auto val="1"/>
        <c:lblAlgn val="ctr"/>
        <c:lblOffset val="100"/>
        <c:noMultiLvlLbl val="0"/>
      </c:catAx>
      <c:valAx>
        <c:axId val="41587460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415873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2" name="Seta: para a Esquerda 1">
          <a:extLst>
            <a:ext uri="{FF2B5EF4-FFF2-40B4-BE49-F238E27FC236}">
              <a16:creationId xmlns:a16="http://schemas.microsoft.com/office/drawing/2014/main" id="{79DEEF88-E061-4C32-8A55-C5C9856E4832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10</xdr:row>
      <xdr:rowOff>38099</xdr:rowOff>
    </xdr:from>
    <xdr:to>
      <xdr:col>16</xdr:col>
      <xdr:colOff>552341</xdr:colOff>
      <xdr:row>24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6FEC1A78-2539-445A-A854-42E8269C64F3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467592</xdr:colOff>
      <xdr:row>11</xdr:row>
      <xdr:rowOff>528205</xdr:rowOff>
    </xdr:from>
    <xdr:to>
      <xdr:col>20</xdr:col>
      <xdr:colOff>415637</xdr:colOff>
      <xdr:row>25</xdr:row>
      <xdr:rowOff>26843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90BCBC1C-3484-443E-A47A-F594CCC2B0AF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432954</xdr:colOff>
      <xdr:row>11</xdr:row>
      <xdr:rowOff>614795</xdr:rowOff>
    </xdr:from>
    <xdr:to>
      <xdr:col>12</xdr:col>
      <xdr:colOff>147205</xdr:colOff>
      <xdr:row>23</xdr:row>
      <xdr:rowOff>189632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6780B786-C060-4A84-A34F-46F3DD6DD4A1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364837</xdr:colOff>
      <xdr:row>12</xdr:row>
      <xdr:rowOff>1082386</xdr:rowOff>
    </xdr:from>
    <xdr:to>
      <xdr:col>18</xdr:col>
      <xdr:colOff>458932</xdr:colOff>
      <xdr:row>30</xdr:row>
      <xdr:rowOff>10968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59747</xdr:colOff>
      <xdr:row>1</xdr:row>
      <xdr:rowOff>37234</xdr:rowOff>
    </xdr:from>
    <xdr:to>
      <xdr:col>0</xdr:col>
      <xdr:colOff>412172</xdr:colOff>
      <xdr:row>1</xdr:row>
      <xdr:rowOff>161059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35A70D8-13DE-47A6-8241-0C6B68EB347F}"/>
            </a:ext>
          </a:extLst>
        </xdr:cNvPr>
        <xdr:cNvSpPr/>
      </xdr:nvSpPr>
      <xdr:spPr>
        <a:xfrm>
          <a:off x="1272020" y="236393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201756</xdr:colOff>
      <xdr:row>13</xdr:row>
      <xdr:rowOff>8658</xdr:rowOff>
    </xdr:from>
    <xdr:to>
      <xdr:col>24</xdr:col>
      <xdr:colOff>51954</xdr:colOff>
      <xdr:row>29</xdr:row>
      <xdr:rowOff>147203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5037C8FC-D7C4-4FB7-9E64-EF65CA2CABD3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11</xdr:row>
      <xdr:rowOff>138545</xdr:rowOff>
    </xdr:from>
    <xdr:to>
      <xdr:col>16</xdr:col>
      <xdr:colOff>17318</xdr:colOff>
      <xdr:row>26</xdr:row>
      <xdr:rowOff>126220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69274</xdr:colOff>
      <xdr:row>1</xdr:row>
      <xdr:rowOff>51954</xdr:rowOff>
    </xdr:from>
    <xdr:to>
      <xdr:col>0</xdr:col>
      <xdr:colOff>372342</xdr:colOff>
      <xdr:row>1</xdr:row>
      <xdr:rowOff>173181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D79465D-DCCA-4503-871E-6E69EB103C1B}"/>
            </a:ext>
          </a:extLst>
        </xdr:cNvPr>
        <xdr:cNvSpPr/>
      </xdr:nvSpPr>
      <xdr:spPr>
        <a:xfrm>
          <a:off x="69274" y="251113"/>
          <a:ext cx="303068" cy="12122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603081</xdr:colOff>
      <xdr:row>11</xdr:row>
      <xdr:rowOff>441614</xdr:rowOff>
    </xdr:from>
    <xdr:to>
      <xdr:col>11</xdr:col>
      <xdr:colOff>1671205</xdr:colOff>
      <xdr:row>22</xdr:row>
      <xdr:rowOff>99733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129885</xdr:colOff>
      <xdr:row>1</xdr:row>
      <xdr:rowOff>60614</xdr:rowOff>
    </xdr:from>
    <xdr:to>
      <xdr:col>0</xdr:col>
      <xdr:colOff>409574</xdr:colOff>
      <xdr:row>1</xdr:row>
      <xdr:rowOff>162791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E61C8248-8BF5-48CF-B35D-51CABFA454C5}"/>
            </a:ext>
          </a:extLst>
        </xdr:cNvPr>
        <xdr:cNvSpPr/>
      </xdr:nvSpPr>
      <xdr:spPr>
        <a:xfrm>
          <a:off x="129885" y="259773"/>
          <a:ext cx="279689" cy="10217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223836</xdr:colOff>
      <xdr:row>12</xdr:row>
      <xdr:rowOff>38101</xdr:rowOff>
    </xdr:from>
    <xdr:to>
      <xdr:col>24</xdr:col>
      <xdr:colOff>76200</xdr:colOff>
      <xdr:row>28</xdr:row>
      <xdr:rowOff>80963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7D6FB6F8-F3F1-4ECE-A533-79E668046AFF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461961</xdr:colOff>
      <xdr:row>10</xdr:row>
      <xdr:rowOff>314325</xdr:rowOff>
    </xdr:from>
    <xdr:to>
      <xdr:col>17</xdr:col>
      <xdr:colOff>485774</xdr:colOff>
      <xdr:row>24</xdr:row>
      <xdr:rowOff>80962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B7FC9858-A3EA-4951-A7A1-AE2BCE1D741B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553010</xdr:colOff>
      <xdr:row>11</xdr:row>
      <xdr:rowOff>19049</xdr:rowOff>
    </xdr:from>
    <xdr:to>
      <xdr:col>13</xdr:col>
      <xdr:colOff>38101</xdr:colOff>
      <xdr:row>24</xdr:row>
      <xdr:rowOff>110938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EBDCC44-84BB-4A84-9306-C91DFC9B1BA0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BCB44-BAC1-41C2-ACE5-1D51E158E272}">
  <dimension ref="A3:B19"/>
  <sheetViews>
    <sheetView showGridLines="0" tabSelected="1" topLeftCell="A4" workbookViewId="0">
      <selection activeCell="A6" sqref="A6"/>
    </sheetView>
  </sheetViews>
  <sheetFormatPr defaultRowHeight="15"/>
  <cols>
    <col min="2" max="2" width="83.140625" bestFit="1" customWidth="1"/>
  </cols>
  <sheetData>
    <row r="3" spans="1:2" ht="18.75">
      <c r="B3" s="55" t="s">
        <v>86</v>
      </c>
    </row>
    <row r="4" spans="1:2" ht="18.75">
      <c r="B4" s="52" t="s">
        <v>148</v>
      </c>
    </row>
    <row r="5" spans="1:2">
      <c r="B5" s="53" t="s">
        <v>149</v>
      </c>
    </row>
    <row r="6" spans="1:2">
      <c r="B6" s="54" t="s">
        <v>87</v>
      </c>
    </row>
    <row r="7" spans="1:2">
      <c r="B7" s="54" t="s">
        <v>152</v>
      </c>
    </row>
    <row r="9" spans="1:2">
      <c r="A9" s="56" t="s">
        <v>111</v>
      </c>
      <c r="B9" s="57" t="s">
        <v>112</v>
      </c>
    </row>
    <row r="10" spans="1:2">
      <c r="A10" s="56" t="s">
        <v>113</v>
      </c>
      <c r="B10" s="57" t="s">
        <v>129</v>
      </c>
    </row>
    <row r="11" spans="1:2">
      <c r="A11" s="56" t="s">
        <v>114</v>
      </c>
      <c r="B11" s="57" t="s">
        <v>130</v>
      </c>
    </row>
    <row r="12" spans="1:2">
      <c r="A12" s="56" t="s">
        <v>115</v>
      </c>
      <c r="B12" s="57" t="s">
        <v>131</v>
      </c>
    </row>
    <row r="13" spans="1:2">
      <c r="A13" s="56" t="s">
        <v>116</v>
      </c>
      <c r="B13" s="57" t="s">
        <v>117</v>
      </c>
    </row>
    <row r="14" spans="1:2">
      <c r="A14" s="56" t="s">
        <v>118</v>
      </c>
      <c r="B14" s="57" t="s">
        <v>132</v>
      </c>
    </row>
    <row r="15" spans="1:2">
      <c r="A15" s="56" t="s">
        <v>119</v>
      </c>
      <c r="B15" s="57" t="s">
        <v>120</v>
      </c>
    </row>
    <row r="16" spans="1:2">
      <c r="A16" s="56" t="s">
        <v>121</v>
      </c>
      <c r="B16" s="57" t="s">
        <v>122</v>
      </c>
    </row>
    <row r="17" spans="1:2">
      <c r="A17" s="56" t="s">
        <v>123</v>
      </c>
      <c r="B17" s="57" t="s">
        <v>124</v>
      </c>
    </row>
    <row r="18" spans="1:2">
      <c r="A18" s="56" t="s">
        <v>125</v>
      </c>
      <c r="B18" s="57" t="s">
        <v>126</v>
      </c>
    </row>
    <row r="19" spans="1:2">
      <c r="A19" s="56" t="s">
        <v>127</v>
      </c>
      <c r="B19" s="57" t="s">
        <v>128</v>
      </c>
    </row>
  </sheetData>
  <hyperlinks>
    <hyperlink ref="B9" location="'1.'!A1" display="Composição das Despesas de Pessoal" xr:uid="{5296E017-3986-424D-BE3B-BD8F6F9B9FE5}"/>
    <hyperlink ref="B10" location="'2.'!A1" display="Despesa Total com Pessoal em relação à RCL" xr:uid="{91F6CCA8-CEC7-4DD6-B59D-A1FE50EC4021}"/>
    <hyperlink ref="B11" location="'3.'!A1" display="Composição da Despesa Bruta com Pessoal" xr:uid="{44417BC8-2639-4D96-9DEB-B442783766DF}"/>
    <hyperlink ref="B12" location="'4.'!A1" display="Inativos e Pensionistas com Recursos Vinculados /Pessoal Inativo e Pensionistas" xr:uid="{E5E8327D-1398-4719-A7B8-2C7DBB9CDB0C}"/>
    <hyperlink ref="B13" location="'5.'!A1" display="Gráfico 4 - Despesas com pessoal não computadas em relação à RCL" xr:uid="{2688488F-0C24-40EF-B7DF-6F0E06885746}"/>
    <hyperlink ref="B14" location="'6.'!A1" display="Dívida Consolidada Líquida - DCL" xr:uid="{386B6AB7-1917-438D-A275-58EFC99CC0AE}"/>
    <hyperlink ref="B15" location="'7.'!A1" display="Gráfico 6 Composição da Dívida Consolidada Bruta" xr:uid="{ED60837B-223B-4F54-921D-BF4632640055}"/>
    <hyperlink ref="B16" location="'8.'!A1" display="Gráfico 7 - Deduções da Dívida Consolidada Bruta" xr:uid="{34D96BE9-5955-42EB-9161-BF46C05CE45D}"/>
    <hyperlink ref="B17" location="'9.'!A1" display="Gráfico 8 - Composição da Dívida Contratual" xr:uid="{E6B02CF1-A4F7-4708-8E95-7574D5E78E3F}"/>
    <hyperlink ref="B18" location="'10.'!A1" display="Gráfico 9 - Precatórios" xr:uid="{8DA5D0E6-3BE4-41DB-9E41-DE2335EC5F40}"/>
    <hyperlink ref="B19" location="'11.'!A1" display="Gráfico 10 - Operações de Crédito" xr:uid="{DBCCF02A-B008-4216-982F-37BDCBB33129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showGridLines="0" workbookViewId="0">
      <pane xSplit="1" topLeftCell="B1" activePane="topRight" state="frozen"/>
      <selection activeCell="A7" sqref="A7"/>
      <selection pane="topRight" activeCell="S13" sqref="S13"/>
    </sheetView>
  </sheetViews>
  <sheetFormatPr defaultColWidth="14.5703125" defaultRowHeight="15"/>
  <cols>
    <col min="1" max="1" width="8" style="7" customWidth="1"/>
    <col min="2" max="2" width="17.5703125" style="4" customWidth="1"/>
    <col min="3" max="3" width="17.5703125" style="4" bestFit="1" customWidth="1"/>
    <col min="4" max="4" width="17.140625" style="4" customWidth="1"/>
    <col min="5" max="5" width="17.85546875" style="4" customWidth="1"/>
    <col min="6" max="6" width="16.42578125" style="4" customWidth="1"/>
    <col min="7" max="7" width="17.42578125" style="4" customWidth="1"/>
    <col min="8" max="8" width="17.28515625" style="4" customWidth="1"/>
    <col min="9" max="9" width="16.85546875" style="4" customWidth="1"/>
    <col min="10" max="10" width="18" style="7" customWidth="1"/>
    <col min="11" max="11" width="12.42578125" style="4" customWidth="1"/>
    <col min="12" max="12" width="10.42578125" style="4" customWidth="1"/>
    <col min="13" max="14" width="11.28515625" style="4" customWidth="1"/>
    <col min="15" max="15" width="14" style="4" bestFit="1" customWidth="1"/>
    <col min="16" max="16" width="14" style="4" customWidth="1"/>
    <col min="17" max="17" width="11.7109375" style="4" customWidth="1"/>
    <col min="18" max="16384" width="14.5703125" style="4"/>
  </cols>
  <sheetData>
    <row r="1" spans="1:18" ht="15.75" thickBot="1">
      <c r="A1" s="17"/>
      <c r="B1" s="18"/>
      <c r="C1" s="18"/>
    </row>
    <row r="2" spans="1:18" ht="15.75" thickBot="1">
      <c r="A2" s="17"/>
      <c r="B2" s="129" t="s">
        <v>85</v>
      </c>
      <c r="C2" s="130"/>
    </row>
    <row r="3" spans="1:18">
      <c r="A3" s="17"/>
      <c r="B3" s="18"/>
      <c r="C3" s="18"/>
    </row>
    <row r="4" spans="1:18" ht="17.25">
      <c r="A4" s="19" t="s">
        <v>86</v>
      </c>
      <c r="B4" s="20"/>
      <c r="C4" s="20"/>
    </row>
    <row r="5" spans="1:18" ht="17.25">
      <c r="A5" s="19" t="s">
        <v>93</v>
      </c>
      <c r="B5" s="20"/>
      <c r="C5" s="20"/>
    </row>
    <row r="6" spans="1:18" ht="17.25">
      <c r="A6" s="19" t="s">
        <v>87</v>
      </c>
      <c r="B6" s="20"/>
      <c r="C6" s="20"/>
    </row>
    <row r="7" spans="1:18" ht="17.25">
      <c r="A7" s="19" t="s">
        <v>150</v>
      </c>
      <c r="B7" s="20"/>
      <c r="C7" s="20"/>
    </row>
    <row r="8" spans="1:18" ht="17.25">
      <c r="A8" s="19" t="s">
        <v>89</v>
      </c>
      <c r="B8" s="20"/>
      <c r="C8" s="20"/>
    </row>
    <row r="9" spans="1:18" ht="17.25">
      <c r="A9" s="19" t="s">
        <v>88</v>
      </c>
      <c r="B9" s="20"/>
      <c r="C9" s="20"/>
    </row>
    <row r="10" spans="1:18" ht="32.25" customHeight="1">
      <c r="A10" s="136" t="s">
        <v>133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</row>
    <row r="11" spans="1:18" ht="17.25">
      <c r="A11" s="19"/>
      <c r="B11" s="20"/>
      <c r="C11" s="20"/>
    </row>
    <row r="12" spans="1:18">
      <c r="A12" s="131" t="s">
        <v>12</v>
      </c>
      <c r="B12" s="133" t="s">
        <v>83</v>
      </c>
      <c r="C12" s="134"/>
      <c r="D12" s="134"/>
      <c r="E12" s="134"/>
      <c r="F12" s="134"/>
      <c r="G12" s="134"/>
      <c r="H12" s="134"/>
      <c r="I12" s="135"/>
      <c r="J12" s="131" t="s">
        <v>65</v>
      </c>
      <c r="K12" s="133" t="s">
        <v>90</v>
      </c>
      <c r="L12" s="134"/>
      <c r="M12" s="134"/>
      <c r="N12" s="134"/>
      <c r="O12" s="134"/>
      <c r="P12" s="134"/>
      <c r="Q12" s="135"/>
      <c r="R12" s="48"/>
    </row>
    <row r="13" spans="1:18" s="5" customFormat="1" ht="92.25" customHeight="1">
      <c r="A13" s="132"/>
      <c r="B13" s="71" t="s">
        <v>0</v>
      </c>
      <c r="C13" s="71" t="s">
        <v>1</v>
      </c>
      <c r="D13" s="71" t="s">
        <v>2</v>
      </c>
      <c r="E13" s="71" t="s">
        <v>3</v>
      </c>
      <c r="F13" s="71" t="s">
        <v>4</v>
      </c>
      <c r="G13" s="71" t="s">
        <v>145</v>
      </c>
      <c r="H13" s="71" t="s">
        <v>5</v>
      </c>
      <c r="I13" s="71" t="s">
        <v>6</v>
      </c>
      <c r="J13" s="132"/>
      <c r="K13" s="71" t="s">
        <v>7</v>
      </c>
      <c r="L13" s="71" t="s">
        <v>55</v>
      </c>
      <c r="M13" s="71" t="s">
        <v>8</v>
      </c>
      <c r="N13" s="71" t="s">
        <v>9</v>
      </c>
      <c r="O13" s="71" t="s">
        <v>10</v>
      </c>
      <c r="P13" s="92" t="s">
        <v>146</v>
      </c>
      <c r="Q13" s="71" t="s">
        <v>11</v>
      </c>
      <c r="R13" s="97"/>
    </row>
    <row r="14" spans="1:18">
      <c r="A14" s="72" t="s">
        <v>13</v>
      </c>
      <c r="B14" s="34">
        <v>4749434896.500001</v>
      </c>
      <c r="C14" s="34">
        <v>4198518953.9899998</v>
      </c>
      <c r="D14" s="34">
        <v>550915942.50999999</v>
      </c>
      <c r="E14" s="34">
        <v>474752226.48000002</v>
      </c>
      <c r="F14" s="34">
        <v>55764515.850000001</v>
      </c>
      <c r="G14" s="34">
        <v>29113119.879999999</v>
      </c>
      <c r="H14" s="34">
        <v>3401141591.1599998</v>
      </c>
      <c r="I14" s="34">
        <v>1263415669.6099999</v>
      </c>
      <c r="J14" s="34">
        <v>7595084219</v>
      </c>
      <c r="K14" s="37">
        <f>B14/J14</f>
        <v>0.6253301161057212</v>
      </c>
      <c r="L14" s="37">
        <f>D14/J14</f>
        <v>7.2535856960192588E-2</v>
      </c>
      <c r="M14" s="37">
        <f>H14/B14</f>
        <v>0.7161150042642761</v>
      </c>
      <c r="N14" s="37">
        <f>I14/B14</f>
        <v>0.26601389368260386</v>
      </c>
      <c r="O14" s="94">
        <f>F14/B14</f>
        <v>1.1741294925654107E-2</v>
      </c>
      <c r="P14" s="102">
        <f>G14/B14</f>
        <v>6.1298071274656944E-3</v>
      </c>
      <c r="Q14" s="98">
        <f>E14/I14</f>
        <v>0.37576882881827001</v>
      </c>
      <c r="R14" s="48"/>
    </row>
    <row r="15" spans="1:18">
      <c r="A15" s="73" t="s">
        <v>14</v>
      </c>
      <c r="B15" s="35">
        <v>7209956976.5100002</v>
      </c>
      <c r="C15" s="35">
        <v>6135398228.6700001</v>
      </c>
      <c r="D15" s="35">
        <v>1074558747.8400002</v>
      </c>
      <c r="E15" s="35">
        <v>892174640.00999999</v>
      </c>
      <c r="F15" s="35">
        <v>268937297.42000002</v>
      </c>
      <c r="G15" s="35"/>
      <c r="H15" s="35">
        <v>4252103975.9300003</v>
      </c>
      <c r="I15" s="35">
        <v>2688915703.1599998</v>
      </c>
      <c r="J15" s="35">
        <v>12863753699.24</v>
      </c>
      <c r="K15" s="38">
        <f t="shared" ref="K15:K40" si="0">B15/J15</f>
        <v>0.56048624259153612</v>
      </c>
      <c r="L15" s="38">
        <f t="shared" ref="L15:L40" si="1">D15/J15</f>
        <v>8.3533840352018399E-2</v>
      </c>
      <c r="M15" s="38">
        <f t="shared" ref="M15:M40" si="2">H15/B15</f>
        <v>0.58975441736799972</v>
      </c>
      <c r="N15" s="38">
        <f t="shared" ref="N15:N40" si="3">I15/B15</f>
        <v>0.37294476401460819</v>
      </c>
      <c r="O15" s="95">
        <f t="shared" ref="O15:O40" si="4">F15/B15</f>
        <v>3.7300818617392067E-2</v>
      </c>
      <c r="P15" s="103">
        <f t="shared" ref="P15:P40" si="5">G15/B15</f>
        <v>0</v>
      </c>
      <c r="Q15" s="99">
        <f t="shared" ref="Q15:Q40" si="6">E15/I15</f>
        <v>0.33179717718986912</v>
      </c>
      <c r="R15" s="48"/>
    </row>
    <row r="16" spans="1:18">
      <c r="A16" s="73" t="s">
        <v>15</v>
      </c>
      <c r="B16" s="35">
        <v>12048460338.790001</v>
      </c>
      <c r="C16" s="35">
        <v>10669960930.889999</v>
      </c>
      <c r="D16" s="35">
        <v>1378499407.8999999</v>
      </c>
      <c r="E16" s="35">
        <v>991880545.41999996</v>
      </c>
      <c r="F16" s="35">
        <v>551297447.67999995</v>
      </c>
      <c r="G16" s="35">
        <v>0</v>
      </c>
      <c r="H16" s="35">
        <v>8628753560.3199997</v>
      </c>
      <c r="I16" s="35">
        <v>2868409330.79</v>
      </c>
      <c r="J16" s="35">
        <v>21752400639.990002</v>
      </c>
      <c r="K16" s="38">
        <f t="shared" si="0"/>
        <v>0.55389106417247103</v>
      </c>
      <c r="L16" s="38">
        <f t="shared" si="1"/>
        <v>6.3372288452877332E-2</v>
      </c>
      <c r="M16" s="38">
        <f t="shared" si="2"/>
        <v>0.71617064070333869</v>
      </c>
      <c r="N16" s="38">
        <f t="shared" si="3"/>
        <v>0.23807268730886388</v>
      </c>
      <c r="O16" s="95">
        <f t="shared" si="4"/>
        <v>4.5756671987797363E-2</v>
      </c>
      <c r="P16" s="103">
        <f t="shared" si="5"/>
        <v>0</v>
      </c>
      <c r="Q16" s="99">
        <f t="shared" si="6"/>
        <v>0.34579463076381162</v>
      </c>
      <c r="R16" s="48"/>
    </row>
    <row r="17" spans="1:18">
      <c r="A17" s="73" t="s">
        <v>16</v>
      </c>
      <c r="B17" s="35">
        <v>3740089504.0600004</v>
      </c>
      <c r="C17" s="35">
        <v>3487964216.1399999</v>
      </c>
      <c r="D17" s="35">
        <v>252125287.92000002</v>
      </c>
      <c r="E17" s="35">
        <v>196421243.71000001</v>
      </c>
      <c r="F17" s="35"/>
      <c r="G17" s="35"/>
      <c r="H17" s="35">
        <v>3528067032.4199996</v>
      </c>
      <c r="I17" s="35">
        <v>212022471.63999999</v>
      </c>
      <c r="J17" s="35">
        <v>7402045609.2200003</v>
      </c>
      <c r="K17" s="38">
        <f t="shared" si="0"/>
        <v>0.50527782474095251</v>
      </c>
      <c r="L17" s="38">
        <f t="shared" si="1"/>
        <v>3.4061569089219382E-2</v>
      </c>
      <c r="M17" s="38">
        <f t="shared" si="2"/>
        <v>0.94331085622153088</v>
      </c>
      <c r="N17" s="38">
        <f t="shared" si="3"/>
        <v>5.6689143778468946E-2</v>
      </c>
      <c r="O17" s="95">
        <f t="shared" si="4"/>
        <v>0</v>
      </c>
      <c r="P17" s="103">
        <f t="shared" si="5"/>
        <v>0</v>
      </c>
      <c r="Q17" s="99">
        <f t="shared" si="6"/>
        <v>0.92641710187922999</v>
      </c>
      <c r="R17" s="48"/>
    </row>
    <row r="18" spans="1:18">
      <c r="A18" s="73" t="s">
        <v>17</v>
      </c>
      <c r="B18" s="35">
        <v>27139031084.759998</v>
      </c>
      <c r="C18" s="35">
        <v>21996359373.5</v>
      </c>
      <c r="D18" s="35">
        <v>5142671711.2600002</v>
      </c>
      <c r="E18" s="35">
        <v>4292326024.5799999</v>
      </c>
      <c r="F18" s="35">
        <v>324185921.14999998</v>
      </c>
      <c r="G18" s="35"/>
      <c r="H18" s="35">
        <v>16770372759.75</v>
      </c>
      <c r="I18" s="35">
        <v>10044472403.860001</v>
      </c>
      <c r="J18" s="35">
        <v>49779267369.879997</v>
      </c>
      <c r="K18" s="38">
        <f t="shared" si="0"/>
        <v>0.5451874348231377</v>
      </c>
      <c r="L18" s="38">
        <f t="shared" si="1"/>
        <v>0.10330950982158654</v>
      </c>
      <c r="M18" s="38">
        <f t="shared" si="2"/>
        <v>0.61794294377618553</v>
      </c>
      <c r="N18" s="38">
        <f t="shared" si="3"/>
        <v>0.37011168057140048</v>
      </c>
      <c r="O18" s="95">
        <f t="shared" si="4"/>
        <v>1.1945375652414044E-2</v>
      </c>
      <c r="P18" s="103">
        <f t="shared" si="5"/>
        <v>0</v>
      </c>
      <c r="Q18" s="99">
        <f t="shared" si="6"/>
        <v>0.4273321536460688</v>
      </c>
      <c r="R18" s="48"/>
    </row>
    <row r="19" spans="1:18">
      <c r="A19" s="73" t="s">
        <v>18</v>
      </c>
      <c r="B19" s="35">
        <v>17445766535.650002</v>
      </c>
      <c r="C19" s="35">
        <v>14244289260.870003</v>
      </c>
      <c r="D19" s="35">
        <v>3201477274.7800002</v>
      </c>
      <c r="E19" s="35">
        <v>2882335225.4699993</v>
      </c>
      <c r="F19" s="35">
        <v>931771355.94000006</v>
      </c>
      <c r="G19" s="35">
        <v>1052499.1399999999</v>
      </c>
      <c r="H19" s="35">
        <v>12321678872.539999</v>
      </c>
      <c r="I19" s="35">
        <v>4191263808.0299997</v>
      </c>
      <c r="J19" s="35">
        <v>28933552895.040001</v>
      </c>
      <c r="K19" s="38">
        <f t="shared" si="0"/>
        <v>0.6029597056032715</v>
      </c>
      <c r="L19" s="38">
        <f t="shared" si="1"/>
        <v>0.11064929655869607</v>
      </c>
      <c r="M19" s="38">
        <f t="shared" si="2"/>
        <v>0.70628475093719423</v>
      </c>
      <c r="N19" s="38">
        <f t="shared" si="3"/>
        <v>0.24024532252367664</v>
      </c>
      <c r="O19" s="95">
        <f t="shared" si="4"/>
        <v>5.3409596765837022E-2</v>
      </c>
      <c r="P19" s="103">
        <f t="shared" si="5"/>
        <v>6.0329773291946981E-5</v>
      </c>
      <c r="Q19" s="99">
        <f t="shared" si="6"/>
        <v>0.6877007407521718</v>
      </c>
      <c r="R19" s="48"/>
    </row>
    <row r="20" spans="1:18">
      <c r="A20" s="73" t="s">
        <v>19</v>
      </c>
      <c r="B20" s="35">
        <v>17590887229.869999</v>
      </c>
      <c r="C20" s="35">
        <v>12561671950.360001</v>
      </c>
      <c r="D20" s="35">
        <v>5029215279.5100002</v>
      </c>
      <c r="E20" s="35">
        <v>4188288436.1799998</v>
      </c>
      <c r="F20" s="35">
        <v>1064559343</v>
      </c>
      <c r="G20" s="35"/>
      <c r="H20" s="35">
        <v>12110993641.85</v>
      </c>
      <c r="I20" s="35">
        <v>4415334245.0200005</v>
      </c>
      <c r="J20" s="35">
        <v>30286601418.119999</v>
      </c>
      <c r="K20" s="38">
        <f t="shared" si="0"/>
        <v>0.58081416884714065</v>
      </c>
      <c r="L20" s="38">
        <f t="shared" si="1"/>
        <v>0.16605413100266508</v>
      </c>
      <c r="M20" s="38">
        <f t="shared" si="2"/>
        <v>0.68848111431725112</v>
      </c>
      <c r="N20" s="38">
        <f t="shared" si="3"/>
        <v>0.25100122508446271</v>
      </c>
      <c r="O20" s="95">
        <f t="shared" si="4"/>
        <v>6.0517660598286227E-2</v>
      </c>
      <c r="P20" s="103">
        <f t="shared" si="5"/>
        <v>0</v>
      </c>
      <c r="Q20" s="99">
        <f t="shared" si="6"/>
        <v>0.94857788873037585</v>
      </c>
      <c r="R20" s="48"/>
    </row>
    <row r="21" spans="1:18">
      <c r="A21" s="73" t="s">
        <v>20</v>
      </c>
      <c r="B21" s="35">
        <v>10373576450.940001</v>
      </c>
      <c r="C21" s="35">
        <v>9557763657.3499985</v>
      </c>
      <c r="D21" s="35">
        <v>815812793.58999991</v>
      </c>
      <c r="E21" s="35">
        <v>669491233.19000006</v>
      </c>
      <c r="F21" s="35">
        <v>667806247.71000004</v>
      </c>
      <c r="G21" s="35"/>
      <c r="H21" s="35">
        <v>5992510647.0799999</v>
      </c>
      <c r="I21" s="35">
        <v>3713259556.1500001</v>
      </c>
      <c r="J21" s="35">
        <v>21347563798.27</v>
      </c>
      <c r="K21" s="38">
        <f t="shared" si="0"/>
        <v>0.48593725021590856</v>
      </c>
      <c r="L21" s="38">
        <f t="shared" si="1"/>
        <v>3.8215732778656135E-2</v>
      </c>
      <c r="M21" s="38">
        <f t="shared" si="2"/>
        <v>0.57767064959905789</v>
      </c>
      <c r="N21" s="38">
        <f t="shared" si="3"/>
        <v>0.35795365019106051</v>
      </c>
      <c r="O21" s="95">
        <f t="shared" si="4"/>
        <v>6.4375700209881509E-2</v>
      </c>
      <c r="P21" s="103">
        <f t="shared" si="5"/>
        <v>0</v>
      </c>
      <c r="Q21" s="99">
        <f t="shared" si="6"/>
        <v>0.1802974510847675</v>
      </c>
      <c r="R21" s="48"/>
    </row>
    <row r="22" spans="1:18">
      <c r="A22" s="73" t="s">
        <v>21</v>
      </c>
      <c r="B22" s="35">
        <v>20390065887.890003</v>
      </c>
      <c r="C22" s="35">
        <v>16339390026.75</v>
      </c>
      <c r="D22" s="35">
        <v>4050675861.1399999</v>
      </c>
      <c r="E22" s="35">
        <v>2755956215.8600001</v>
      </c>
      <c r="F22" s="35">
        <v>453758652.53999996</v>
      </c>
      <c r="G22" s="35"/>
      <c r="H22" s="35">
        <v>12210279044.91</v>
      </c>
      <c r="I22" s="35">
        <v>7726028190.4400005</v>
      </c>
      <c r="J22" s="35">
        <v>36407114780.720001</v>
      </c>
      <c r="K22" s="38">
        <f t="shared" si="0"/>
        <v>0.56005717593111515</v>
      </c>
      <c r="L22" s="38">
        <f t="shared" si="1"/>
        <v>0.11126055677680625</v>
      </c>
      <c r="M22" s="38">
        <f t="shared" si="2"/>
        <v>0.59883470274423611</v>
      </c>
      <c r="N22" s="38">
        <f t="shared" si="3"/>
        <v>0.37891138914997896</v>
      </c>
      <c r="O22" s="95">
        <f t="shared" si="4"/>
        <v>2.2253908105784724E-2</v>
      </c>
      <c r="P22" s="103">
        <f t="shared" si="5"/>
        <v>0</v>
      </c>
      <c r="Q22" s="99">
        <f t="shared" si="6"/>
        <v>0.35671060833950274</v>
      </c>
      <c r="R22" s="48"/>
    </row>
    <row r="23" spans="1:18">
      <c r="A23" s="73" t="s">
        <v>22</v>
      </c>
      <c r="B23" s="35">
        <v>11084921471.059999</v>
      </c>
      <c r="C23" s="35">
        <v>8770171755.8299999</v>
      </c>
      <c r="D23" s="35">
        <v>2314749715.23</v>
      </c>
      <c r="E23" s="35">
        <v>2226987188.5299997</v>
      </c>
      <c r="F23" s="35">
        <v>2914</v>
      </c>
      <c r="G23" s="35">
        <v>31792697.809999999</v>
      </c>
      <c r="H23" s="35">
        <v>7846870448.0599995</v>
      </c>
      <c r="I23" s="35">
        <v>3206255411.1900001</v>
      </c>
      <c r="J23" s="35">
        <v>20895914836.07</v>
      </c>
      <c r="K23" s="38">
        <f t="shared" si="0"/>
        <v>0.53048270717133128</v>
      </c>
      <c r="L23" s="38">
        <f t="shared" si="1"/>
        <v>0.11077522728195358</v>
      </c>
      <c r="M23" s="38">
        <f t="shared" si="2"/>
        <v>0.7078868775521997</v>
      </c>
      <c r="N23" s="38">
        <f t="shared" si="3"/>
        <v>0.28924475645233422</v>
      </c>
      <c r="O23" s="95">
        <f t="shared" si="4"/>
        <v>2.6287962504811031E-7</v>
      </c>
      <c r="P23" s="103">
        <f t="shared" si="5"/>
        <v>2.8681031158410012E-3</v>
      </c>
      <c r="Q23" s="99">
        <f t="shared" si="6"/>
        <v>0.69457572867017936</v>
      </c>
      <c r="R23" s="48"/>
    </row>
    <row r="24" spans="1:18">
      <c r="A24" s="73" t="s">
        <v>23</v>
      </c>
      <c r="B24" s="35">
        <v>62457955685.439995</v>
      </c>
      <c r="C24" s="35">
        <v>51053891833.879997</v>
      </c>
      <c r="D24" s="35">
        <v>11404063851.559999</v>
      </c>
      <c r="E24" s="35">
        <v>9332441583.0200005</v>
      </c>
      <c r="F24" s="35">
        <v>1914549.83</v>
      </c>
      <c r="G24" s="35">
        <v>316930533.56999999</v>
      </c>
      <c r="H24" s="35">
        <v>34445249926.389999</v>
      </c>
      <c r="I24" s="35">
        <v>27693860675.650002</v>
      </c>
      <c r="J24" s="35">
        <v>89028638464.639999</v>
      </c>
      <c r="K24" s="38">
        <f t="shared" si="0"/>
        <v>0.70154903818108783</v>
      </c>
      <c r="L24" s="38">
        <f t="shared" si="1"/>
        <v>0.12809433063597186</v>
      </c>
      <c r="M24" s="38">
        <f t="shared" si="2"/>
        <v>0.55149499448666339</v>
      </c>
      <c r="N24" s="38">
        <f t="shared" si="3"/>
        <v>0.44340005002926969</v>
      </c>
      <c r="O24" s="95">
        <f t="shared" si="4"/>
        <v>3.0653418111254541E-5</v>
      </c>
      <c r="P24" s="103">
        <f t="shared" si="5"/>
        <v>5.0743020659557367E-3</v>
      </c>
      <c r="Q24" s="99">
        <f t="shared" si="6"/>
        <v>0.33698593678654587</v>
      </c>
      <c r="R24" s="48"/>
    </row>
    <row r="25" spans="1:18">
      <c r="A25" s="73" t="s">
        <v>24</v>
      </c>
      <c r="B25" s="35">
        <v>12200102746.869999</v>
      </c>
      <c r="C25" s="35">
        <v>8319863884.3499994</v>
      </c>
      <c r="D25" s="35">
        <v>3880238862.5199995</v>
      </c>
      <c r="E25" s="35">
        <v>3520739400.1300001</v>
      </c>
      <c r="F25" s="35"/>
      <c r="G25" s="35"/>
      <c r="H25" s="35">
        <v>8052774979.8100004</v>
      </c>
      <c r="I25" s="35">
        <v>4147327767.0599999</v>
      </c>
      <c r="J25" s="35">
        <v>17828413755.23</v>
      </c>
      <c r="K25" s="38">
        <f t="shared" si="0"/>
        <v>0.68430668675114603</v>
      </c>
      <c r="L25" s="38">
        <f t="shared" si="1"/>
        <v>0.2176435276740043</v>
      </c>
      <c r="M25" s="38">
        <f t="shared" si="2"/>
        <v>0.66005796400985084</v>
      </c>
      <c r="N25" s="38">
        <f t="shared" si="3"/>
        <v>0.33994203599014927</v>
      </c>
      <c r="O25" s="95">
        <f t="shared" si="4"/>
        <v>0</v>
      </c>
      <c r="P25" s="103">
        <f t="shared" si="5"/>
        <v>0</v>
      </c>
      <c r="Q25" s="99">
        <f t="shared" si="6"/>
        <v>0.8489175676186832</v>
      </c>
      <c r="R25" s="48"/>
    </row>
    <row r="26" spans="1:18">
      <c r="A26" s="73" t="s">
        <v>25</v>
      </c>
      <c r="B26" s="35">
        <v>15769979145.58</v>
      </c>
      <c r="C26" s="35">
        <v>11992315527.469999</v>
      </c>
      <c r="D26" s="35">
        <v>3777663618.1100001</v>
      </c>
      <c r="E26" s="35">
        <v>3366965259.8500004</v>
      </c>
      <c r="F26" s="35">
        <v>194796.3</v>
      </c>
      <c r="G26" s="35"/>
      <c r="H26" s="35">
        <v>11075131490.639999</v>
      </c>
      <c r="I26" s="35">
        <v>4694652858.6399994</v>
      </c>
      <c r="J26" s="35">
        <v>28960864356.27</v>
      </c>
      <c r="K26" s="38">
        <f t="shared" si="0"/>
        <v>0.5445272265213249</v>
      </c>
      <c r="L26" s="38">
        <f t="shared" si="1"/>
        <v>0.13044029251468592</v>
      </c>
      <c r="M26" s="38">
        <f t="shared" si="2"/>
        <v>0.70229208221522155</v>
      </c>
      <c r="N26" s="38">
        <f t="shared" si="3"/>
        <v>0.29769556543489872</v>
      </c>
      <c r="O26" s="95">
        <f t="shared" si="4"/>
        <v>1.2352349879587342E-5</v>
      </c>
      <c r="P26" s="103">
        <f t="shared" si="5"/>
        <v>0</v>
      </c>
      <c r="Q26" s="99">
        <f t="shared" si="6"/>
        <v>0.71719152858202628</v>
      </c>
      <c r="R26" s="48"/>
    </row>
    <row r="27" spans="1:18">
      <c r="A27" s="73" t="s">
        <v>26</v>
      </c>
      <c r="B27" s="35">
        <v>18450287365.110001</v>
      </c>
      <c r="C27" s="35">
        <v>14937257568.089998</v>
      </c>
      <c r="D27" s="35">
        <v>3513029797.0200005</v>
      </c>
      <c r="E27" s="35">
        <v>2946311829.9499993</v>
      </c>
      <c r="F27" s="35">
        <v>4718.3999999999996</v>
      </c>
      <c r="G27" s="35"/>
      <c r="H27" s="35">
        <v>13144384347.679996</v>
      </c>
      <c r="I27" s="35">
        <v>5305898299.0299997</v>
      </c>
      <c r="J27" s="35">
        <v>31745902690.66</v>
      </c>
      <c r="K27" s="38">
        <f t="shared" si="0"/>
        <v>0.58118641466567222</v>
      </c>
      <c r="L27" s="38">
        <f t="shared" si="1"/>
        <v>0.11066088846966614</v>
      </c>
      <c r="M27" s="38">
        <f t="shared" si="2"/>
        <v>0.71242165975888205</v>
      </c>
      <c r="N27" s="38">
        <f t="shared" si="3"/>
        <v>0.28757808450526351</v>
      </c>
      <c r="O27" s="95">
        <f t="shared" si="4"/>
        <v>2.5573585422428832E-7</v>
      </c>
      <c r="P27" s="103">
        <f t="shared" si="5"/>
        <v>0</v>
      </c>
      <c r="Q27" s="99">
        <f t="shared" si="6"/>
        <v>0.55528991772960112</v>
      </c>
      <c r="R27" s="48"/>
    </row>
    <row r="28" spans="1:18">
      <c r="A28" s="73" t="s">
        <v>27</v>
      </c>
      <c r="B28" s="35">
        <v>9186287209.5799999</v>
      </c>
      <c r="C28" s="35">
        <v>8022198995.4800005</v>
      </c>
      <c r="D28" s="35">
        <v>1164088214.0999999</v>
      </c>
      <c r="E28" s="35">
        <v>1114379021.3800001</v>
      </c>
      <c r="F28" s="35"/>
      <c r="G28" s="35"/>
      <c r="H28" s="35">
        <v>6373094888.8899994</v>
      </c>
      <c r="I28" s="35">
        <v>2813192320.6900001</v>
      </c>
      <c r="J28" s="35">
        <v>14988715906.110001</v>
      </c>
      <c r="K28" s="38">
        <f t="shared" si="0"/>
        <v>0.61288020048704117</v>
      </c>
      <c r="L28" s="38">
        <f t="shared" si="1"/>
        <v>7.7664305694490537E-2</v>
      </c>
      <c r="M28" s="38">
        <f t="shared" si="2"/>
        <v>0.69376177159405183</v>
      </c>
      <c r="N28" s="38">
        <f t="shared" si="3"/>
        <v>0.30623822840594817</v>
      </c>
      <c r="O28" s="95">
        <f t="shared" si="4"/>
        <v>0</v>
      </c>
      <c r="P28" s="103">
        <f t="shared" si="5"/>
        <v>0</v>
      </c>
      <c r="Q28" s="99">
        <f t="shared" si="6"/>
        <v>0.39612614224208925</v>
      </c>
      <c r="R28" s="48"/>
    </row>
    <row r="29" spans="1:18">
      <c r="A29" s="73" t="s">
        <v>28</v>
      </c>
      <c r="B29" s="35">
        <v>20397792884.439999</v>
      </c>
      <c r="C29" s="35">
        <v>17136546998.6</v>
      </c>
      <c r="D29" s="35">
        <v>3261245885.8399997</v>
      </c>
      <c r="E29" s="35">
        <v>3049448133.7399998</v>
      </c>
      <c r="F29" s="35"/>
      <c r="G29" s="35"/>
      <c r="H29" s="35">
        <v>13036701124.27</v>
      </c>
      <c r="I29" s="35">
        <v>7361091760.1700001</v>
      </c>
      <c r="J29" s="35">
        <v>36031813408.309998</v>
      </c>
      <c r="K29" s="38">
        <f t="shared" si="0"/>
        <v>0.5661050875595306</v>
      </c>
      <c r="L29" s="38">
        <f t="shared" si="1"/>
        <v>9.0510179126534335E-2</v>
      </c>
      <c r="M29" s="38">
        <f t="shared" si="2"/>
        <v>0.63912312465015553</v>
      </c>
      <c r="N29" s="38">
        <f t="shared" si="3"/>
        <v>0.36087687534984458</v>
      </c>
      <c r="O29" s="95">
        <f t="shared" si="4"/>
        <v>0</v>
      </c>
      <c r="P29" s="103">
        <f t="shared" si="5"/>
        <v>0</v>
      </c>
      <c r="Q29" s="99">
        <f t="shared" si="6"/>
        <v>0.41426574115543624</v>
      </c>
      <c r="R29" s="48"/>
    </row>
    <row r="30" spans="1:18">
      <c r="A30" s="73" t="s">
        <v>29</v>
      </c>
      <c r="B30" s="35">
        <v>8437590289.2299995</v>
      </c>
      <c r="C30" s="35">
        <v>5904571108.3899994</v>
      </c>
      <c r="D30" s="35">
        <v>2533019180.8400002</v>
      </c>
      <c r="E30" s="35">
        <v>2360675419.3200002</v>
      </c>
      <c r="F30" s="35">
        <v>219048122.47</v>
      </c>
      <c r="G30" s="35">
        <v>16766572.18</v>
      </c>
      <c r="H30" s="35">
        <v>5663075560.2600002</v>
      </c>
      <c r="I30" s="35">
        <v>2538700034.3200002</v>
      </c>
      <c r="J30" s="35">
        <v>13140628143.6</v>
      </c>
      <c r="K30" s="38">
        <f t="shared" si="0"/>
        <v>0.64209946412184538</v>
      </c>
      <c r="L30" s="38">
        <f t="shared" si="1"/>
        <v>0.19276241235649602</v>
      </c>
      <c r="M30" s="38">
        <f t="shared" si="2"/>
        <v>0.67117214348372956</v>
      </c>
      <c r="N30" s="38">
        <f t="shared" si="3"/>
        <v>0.30087974733265671</v>
      </c>
      <c r="O30" s="95">
        <f t="shared" si="4"/>
        <v>2.5960981152355761E-2</v>
      </c>
      <c r="P30" s="103">
        <f t="shared" si="5"/>
        <v>1.9871280312580915E-3</v>
      </c>
      <c r="Q30" s="99">
        <f t="shared" si="6"/>
        <v>0.92987567944486027</v>
      </c>
      <c r="R30" s="48"/>
    </row>
    <row r="31" spans="1:18">
      <c r="A31" s="73" t="s">
        <v>79</v>
      </c>
      <c r="B31" s="35">
        <v>30071409049.829998</v>
      </c>
      <c r="C31" s="35">
        <v>24449354010.000004</v>
      </c>
      <c r="D31" s="35">
        <v>5622055039.8299999</v>
      </c>
      <c r="E31" s="35">
        <v>5463426428.4800005</v>
      </c>
      <c r="F31" s="35">
        <v>196151228.16</v>
      </c>
      <c r="G31" s="35"/>
      <c r="H31" s="35">
        <v>18370507700.529999</v>
      </c>
      <c r="I31" s="35">
        <v>11504750121.140001</v>
      </c>
      <c r="J31" s="35">
        <v>54880594911.309998</v>
      </c>
      <c r="K31" s="38">
        <f t="shared" si="0"/>
        <v>0.54794247581366451</v>
      </c>
      <c r="L31" s="38">
        <f t="shared" si="1"/>
        <v>0.10244158338508437</v>
      </c>
      <c r="M31" s="38">
        <f t="shared" si="2"/>
        <v>0.61089613958857214</v>
      </c>
      <c r="N31" s="38">
        <f t="shared" si="3"/>
        <v>0.38258101248518117</v>
      </c>
      <c r="O31" s="95">
        <f t="shared" si="4"/>
        <v>6.5228479262467052E-3</v>
      </c>
      <c r="P31" s="103">
        <f t="shared" si="5"/>
        <v>0</v>
      </c>
      <c r="Q31" s="99">
        <f t="shared" si="6"/>
        <v>0.47488440608900695</v>
      </c>
      <c r="R31" s="48"/>
    </row>
    <row r="32" spans="1:18">
      <c r="A32" s="73" t="s">
        <v>30</v>
      </c>
      <c r="B32" s="35">
        <v>52476052139.610001</v>
      </c>
      <c r="C32" s="35">
        <v>42925655694.440002</v>
      </c>
      <c r="D32" s="35">
        <v>9550396445.1700001</v>
      </c>
      <c r="E32" s="35">
        <v>6122492778.6499996</v>
      </c>
      <c r="F32" s="35">
        <v>1702021096.98</v>
      </c>
      <c r="G32" s="35"/>
      <c r="H32" s="35">
        <v>28372867281.249996</v>
      </c>
      <c r="I32" s="35">
        <v>22401163761.380001</v>
      </c>
      <c r="J32" s="35">
        <v>89303759557.309998</v>
      </c>
      <c r="K32" s="38">
        <f t="shared" si="0"/>
        <v>0.58761302323374076</v>
      </c>
      <c r="L32" s="38">
        <f t="shared" si="1"/>
        <v>0.10694282628763357</v>
      </c>
      <c r="M32" s="38">
        <f t="shared" si="2"/>
        <v>0.54068219929664973</v>
      </c>
      <c r="N32" s="38">
        <f t="shared" si="3"/>
        <v>0.42688355636553582</v>
      </c>
      <c r="O32" s="95">
        <f t="shared" si="4"/>
        <v>3.2434244337814423E-2</v>
      </c>
      <c r="P32" s="103">
        <f t="shared" si="5"/>
        <v>0</v>
      </c>
      <c r="Q32" s="99">
        <f t="shared" si="6"/>
        <v>0.27331137095677521</v>
      </c>
      <c r="R32" s="48"/>
    </row>
    <row r="33" spans="1:18">
      <c r="A33" s="73" t="s">
        <v>80</v>
      </c>
      <c r="B33" s="35">
        <v>12025107254.01</v>
      </c>
      <c r="C33" s="35">
        <v>8304984125.54</v>
      </c>
      <c r="D33" s="35">
        <v>3720123128.4699998</v>
      </c>
      <c r="E33" s="35">
        <v>3049055988.4699998</v>
      </c>
      <c r="F33" s="35">
        <v>136819819.35999998</v>
      </c>
      <c r="G33" s="35"/>
      <c r="H33" s="35">
        <v>7368429932.7199993</v>
      </c>
      <c r="I33" s="35">
        <v>4519857501.9299994</v>
      </c>
      <c r="J33" s="35">
        <v>13985034589.110001</v>
      </c>
      <c r="K33" s="38">
        <f t="shared" si="0"/>
        <v>0.85985538165016939</v>
      </c>
      <c r="L33" s="38">
        <f t="shared" si="1"/>
        <v>0.26600743135571653</v>
      </c>
      <c r="M33" s="38">
        <f t="shared" si="2"/>
        <v>0.61275378065861796</v>
      </c>
      <c r="N33" s="38">
        <f t="shared" si="3"/>
        <v>0.37586837326733757</v>
      </c>
      <c r="O33" s="95">
        <f t="shared" si="4"/>
        <v>1.1377846074044356E-2</v>
      </c>
      <c r="P33" s="103">
        <f t="shared" si="5"/>
        <v>0</v>
      </c>
      <c r="Q33" s="99">
        <f t="shared" si="6"/>
        <v>0.67459117619704589</v>
      </c>
      <c r="R33" s="48"/>
    </row>
    <row r="34" spans="1:18">
      <c r="A34" s="73" t="s">
        <v>31</v>
      </c>
      <c r="B34" s="35">
        <v>6267635956.3399992</v>
      </c>
      <c r="C34" s="35">
        <v>5087663747.3899994</v>
      </c>
      <c r="D34" s="35">
        <v>1179972208.9499998</v>
      </c>
      <c r="E34" s="35">
        <v>935464388.21999991</v>
      </c>
      <c r="F34" s="35">
        <v>40383282.460000001</v>
      </c>
      <c r="G34" s="35">
        <v>14290144.270000001</v>
      </c>
      <c r="H34" s="35">
        <v>5108239514.1000004</v>
      </c>
      <c r="I34" s="35">
        <v>1104723015.51</v>
      </c>
      <c r="J34" s="35">
        <v>11552327892.5</v>
      </c>
      <c r="K34" s="38">
        <f t="shared" si="0"/>
        <v>0.54254311465735594</v>
      </c>
      <c r="L34" s="38">
        <f t="shared" si="1"/>
        <v>0.10214150948018547</v>
      </c>
      <c r="M34" s="38">
        <f t="shared" si="2"/>
        <v>0.81501854123049111</v>
      </c>
      <c r="N34" s="38">
        <f t="shared" si="3"/>
        <v>0.17625832502165706</v>
      </c>
      <c r="O34" s="95">
        <f t="shared" si="4"/>
        <v>6.4431442319413069E-3</v>
      </c>
      <c r="P34" s="103">
        <f t="shared" si="5"/>
        <v>2.2799895159106793E-3</v>
      </c>
      <c r="Q34" s="99">
        <f t="shared" si="6"/>
        <v>0.84678636643424943</v>
      </c>
      <c r="R34" s="48"/>
    </row>
    <row r="35" spans="1:18">
      <c r="A35" s="73" t="s">
        <v>81</v>
      </c>
      <c r="B35" s="35">
        <v>3304542904.4400001</v>
      </c>
      <c r="C35" s="35">
        <v>3032425339.02</v>
      </c>
      <c r="D35" s="35">
        <v>272117565.42000002</v>
      </c>
      <c r="E35" s="35">
        <v>140874486</v>
      </c>
      <c r="F35" s="35">
        <v>812965.63</v>
      </c>
      <c r="G35" s="35"/>
      <c r="H35" s="35">
        <v>3156460219.5700006</v>
      </c>
      <c r="I35" s="35">
        <v>147269719.23999998</v>
      </c>
      <c r="J35" s="35">
        <v>6286329153.4099998</v>
      </c>
      <c r="K35" s="38">
        <f t="shared" si="0"/>
        <v>0.52567131370260189</v>
      </c>
      <c r="L35" s="38">
        <f t="shared" si="1"/>
        <v>4.3287196514740355E-2</v>
      </c>
      <c r="M35" s="38">
        <f t="shared" si="2"/>
        <v>0.95518814881445935</v>
      </c>
      <c r="N35" s="38">
        <f t="shared" si="3"/>
        <v>4.456583663723284E-2</v>
      </c>
      <c r="O35" s="95">
        <f t="shared" si="4"/>
        <v>2.4601454830793553E-4</v>
      </c>
      <c r="P35" s="103">
        <f t="shared" si="5"/>
        <v>0</v>
      </c>
      <c r="Q35" s="99">
        <f t="shared" si="6"/>
        <v>0.95657468980722438</v>
      </c>
      <c r="R35" s="48"/>
    </row>
    <row r="36" spans="1:18">
      <c r="A36" s="73" t="s">
        <v>32</v>
      </c>
      <c r="B36" s="35">
        <v>37883580911.519997</v>
      </c>
      <c r="C36" s="35">
        <v>27403985664.149998</v>
      </c>
      <c r="D36" s="35">
        <v>10479595247.369999</v>
      </c>
      <c r="E36" s="35">
        <v>8648342179.3400002</v>
      </c>
      <c r="F36" s="35">
        <v>192182459.91999999</v>
      </c>
      <c r="G36" s="35"/>
      <c r="H36" s="35">
        <v>19669361996.489998</v>
      </c>
      <c r="I36" s="35">
        <v>18022036455.109997</v>
      </c>
      <c r="J36" s="35">
        <v>52027186596.970001</v>
      </c>
      <c r="K36" s="38">
        <f t="shared" si="0"/>
        <v>0.72814971151498498</v>
      </c>
      <c r="L36" s="38">
        <f t="shared" si="1"/>
        <v>0.20142536878940745</v>
      </c>
      <c r="M36" s="38">
        <f t="shared" si="2"/>
        <v>0.51920545849214461</v>
      </c>
      <c r="N36" s="38">
        <f t="shared" si="3"/>
        <v>0.47572156648026076</v>
      </c>
      <c r="O36" s="95">
        <f t="shared" si="4"/>
        <v>5.0729750275945885E-3</v>
      </c>
      <c r="P36" s="103">
        <f t="shared" si="5"/>
        <v>0</v>
      </c>
      <c r="Q36" s="99">
        <f t="shared" si="6"/>
        <v>0.47987596745138283</v>
      </c>
      <c r="R36" s="48"/>
    </row>
    <row r="37" spans="1:18">
      <c r="A37" s="73" t="s">
        <v>33</v>
      </c>
      <c r="B37" s="35">
        <v>22173706779.77</v>
      </c>
      <c r="C37" s="35">
        <v>17981297324.66</v>
      </c>
      <c r="D37" s="35">
        <v>4192409455.1100001</v>
      </c>
      <c r="E37" s="35">
        <v>3116650172.8600001</v>
      </c>
      <c r="F37" s="35">
        <v>289761629.25999999</v>
      </c>
      <c r="G37" s="35"/>
      <c r="H37" s="35">
        <v>13592368576.93</v>
      </c>
      <c r="I37" s="35">
        <v>8291576573.5799999</v>
      </c>
      <c r="J37" s="35">
        <v>36204148197.25</v>
      </c>
      <c r="K37" s="38">
        <f t="shared" si="0"/>
        <v>0.61246315364089343</v>
      </c>
      <c r="L37" s="38">
        <f t="shared" si="1"/>
        <v>0.11579914633728208</v>
      </c>
      <c r="M37" s="38">
        <f t="shared" si="2"/>
        <v>0.61299487324919832</v>
      </c>
      <c r="N37" s="38">
        <f t="shared" si="3"/>
        <v>0.37393732387337025</v>
      </c>
      <c r="O37" s="95">
        <f t="shared" si="4"/>
        <v>1.3067802877431464E-2</v>
      </c>
      <c r="P37" s="103">
        <f t="shared" si="5"/>
        <v>0</v>
      </c>
      <c r="Q37" s="99">
        <f t="shared" si="6"/>
        <v>0.37588149192166775</v>
      </c>
      <c r="R37" s="48"/>
    </row>
    <row r="38" spans="1:18">
      <c r="A38" s="73" t="s">
        <v>34</v>
      </c>
      <c r="B38" s="35">
        <v>7006513548.6999998</v>
      </c>
      <c r="C38" s="35">
        <v>5612104832.1400003</v>
      </c>
      <c r="D38" s="35">
        <v>1394408716.5600002</v>
      </c>
      <c r="E38" s="35">
        <v>1342978203.3500001</v>
      </c>
      <c r="F38" s="35"/>
      <c r="G38" s="35"/>
      <c r="H38" s="35">
        <v>4494253152.7199993</v>
      </c>
      <c r="I38" s="35">
        <v>2512260395.98</v>
      </c>
      <c r="J38" s="35">
        <v>10962210989.540001</v>
      </c>
      <c r="K38" s="38">
        <f t="shared" si="0"/>
        <v>0.63915149556832318</v>
      </c>
      <c r="L38" s="38">
        <f t="shared" si="1"/>
        <v>0.12720141200443294</v>
      </c>
      <c r="M38" s="38">
        <f t="shared" si="2"/>
        <v>0.64143930094217405</v>
      </c>
      <c r="N38" s="38">
        <f t="shared" si="3"/>
        <v>0.35856069905782584</v>
      </c>
      <c r="O38" s="95">
        <f t="shared" si="4"/>
        <v>0</v>
      </c>
      <c r="P38" s="103">
        <f t="shared" si="5"/>
        <v>0</v>
      </c>
      <c r="Q38" s="99">
        <f t="shared" si="6"/>
        <v>0.53456966702136854</v>
      </c>
      <c r="R38" s="48"/>
    </row>
    <row r="39" spans="1:18">
      <c r="A39" s="73" t="s">
        <v>35</v>
      </c>
      <c r="B39" s="35">
        <v>133839228965.77998</v>
      </c>
      <c r="C39" s="35">
        <v>97931638513.589996</v>
      </c>
      <c r="D39" s="35">
        <v>35907590452.190002</v>
      </c>
      <c r="E39" s="35">
        <v>34854299233.849998</v>
      </c>
      <c r="F39" s="35"/>
      <c r="G39" s="35"/>
      <c r="H39" s="35">
        <v>75619016037.550003</v>
      </c>
      <c r="I39" s="35">
        <v>58220212928.229996</v>
      </c>
      <c r="J39" s="35">
        <v>221858002734.29999</v>
      </c>
      <c r="K39" s="38">
        <f t="shared" si="0"/>
        <v>0.60326527470847002</v>
      </c>
      <c r="L39" s="38">
        <f t="shared" si="1"/>
        <v>0.16184942625303175</v>
      </c>
      <c r="M39" s="38">
        <f t="shared" si="2"/>
        <v>0.56499889174409601</v>
      </c>
      <c r="N39" s="38">
        <f t="shared" si="3"/>
        <v>0.4350011082559041</v>
      </c>
      <c r="O39" s="95">
        <f t="shared" si="4"/>
        <v>0</v>
      </c>
      <c r="P39" s="103">
        <f t="shared" si="5"/>
        <v>0</v>
      </c>
      <c r="Q39" s="99">
        <f t="shared" si="6"/>
        <v>0.59866320442379795</v>
      </c>
      <c r="R39" s="48"/>
    </row>
    <row r="40" spans="1:18">
      <c r="A40" s="74" t="s">
        <v>82</v>
      </c>
      <c r="B40" s="36">
        <v>7792078141.3699999</v>
      </c>
      <c r="C40" s="36">
        <v>5744081797.3699999</v>
      </c>
      <c r="D40" s="36">
        <v>2047996344</v>
      </c>
      <c r="E40" s="36">
        <v>1547957086.4000001</v>
      </c>
      <c r="F40" s="36"/>
      <c r="G40" s="36">
        <v>25368520.630000003</v>
      </c>
      <c r="H40" s="36">
        <v>6038242791.999999</v>
      </c>
      <c r="I40" s="36">
        <v>1728466828.7400002</v>
      </c>
      <c r="J40" s="36">
        <v>11430272553.219999</v>
      </c>
      <c r="K40" s="39">
        <f t="shared" si="0"/>
        <v>0.68170536661218184</v>
      </c>
      <c r="L40" s="39">
        <f t="shared" si="1"/>
        <v>0.17917301048285703</v>
      </c>
      <c r="M40" s="39">
        <f t="shared" si="2"/>
        <v>0.7749207185104483</v>
      </c>
      <c r="N40" s="39">
        <f t="shared" si="3"/>
        <v>0.22182360050564148</v>
      </c>
      <c r="O40" s="96">
        <f t="shared" si="4"/>
        <v>0</v>
      </c>
      <c r="P40" s="101">
        <f t="shared" si="5"/>
        <v>3.2556809839101178E-3</v>
      </c>
      <c r="Q40" s="100">
        <f t="shared" si="6"/>
        <v>0.89556655682447417</v>
      </c>
      <c r="R40" s="48"/>
    </row>
    <row r="41" spans="1:18">
      <c r="A41" s="59"/>
      <c r="R41" s="48"/>
    </row>
    <row r="42" spans="1:18">
      <c r="J42"/>
      <c r="R42" s="48"/>
    </row>
    <row r="43" spans="1:18">
      <c r="J43"/>
      <c r="R43" s="48"/>
    </row>
    <row r="44" spans="1:18">
      <c r="J44"/>
      <c r="R44" s="48"/>
    </row>
    <row r="45" spans="1:18">
      <c r="J45"/>
    </row>
    <row r="46" spans="1:18">
      <c r="J46"/>
    </row>
    <row r="47" spans="1:18">
      <c r="J47"/>
    </row>
    <row r="48" spans="1:18">
      <c r="J48" s="4"/>
    </row>
    <row r="49" spans="10:10">
      <c r="J49" s="4"/>
    </row>
    <row r="50" spans="10:10">
      <c r="J50" s="4"/>
    </row>
    <row r="51" spans="10:10">
      <c r="J51" s="4"/>
    </row>
    <row r="52" spans="10:10">
      <c r="J52"/>
    </row>
    <row r="53" spans="10:10">
      <c r="J53"/>
    </row>
    <row r="54" spans="10:10">
      <c r="J54"/>
    </row>
    <row r="55" spans="10:10">
      <c r="J55"/>
    </row>
    <row r="56" spans="10:10">
      <c r="J56"/>
    </row>
    <row r="57" spans="10:10">
      <c r="J57"/>
    </row>
    <row r="58" spans="10:10">
      <c r="J58"/>
    </row>
    <row r="59" spans="10:10">
      <c r="J59"/>
    </row>
    <row r="60" spans="10:10">
      <c r="J60"/>
    </row>
    <row r="61" spans="10:10">
      <c r="J61"/>
    </row>
    <row r="62" spans="10:10">
      <c r="J62"/>
    </row>
    <row r="63" spans="10:10">
      <c r="J63"/>
    </row>
    <row r="64" spans="10:10">
      <c r="J64"/>
    </row>
    <row r="65" spans="10:10">
      <c r="J65"/>
    </row>
    <row r="66" spans="10:10">
      <c r="J66"/>
    </row>
    <row r="67" spans="10:10">
      <c r="J67"/>
    </row>
  </sheetData>
  <mergeCells count="6">
    <mergeCell ref="B2:C2"/>
    <mergeCell ref="A12:A13"/>
    <mergeCell ref="B12:I12"/>
    <mergeCell ref="K12:Q12"/>
    <mergeCell ref="J12:J13"/>
    <mergeCell ref="A10:Q10"/>
  </mergeCells>
  <hyperlinks>
    <hyperlink ref="B2:C2" location="Índice!A1" display="Clique aqui para voltar ao índice" xr:uid="{593744F0-297C-439B-859C-17A1DD71CFF1}"/>
  </hyperlinks>
  <pageMargins left="0.51181102362204722" right="0.51181102362204722" top="0.78740157480314965" bottom="0.78740157480314965" header="0.31496062992125984" footer="0.31496062992125984"/>
  <pageSetup paperSize="9" scale="73" fitToWidth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showGridLines="0" topLeftCell="A10" zoomScaleNormal="100" workbookViewId="0"/>
  </sheetViews>
  <sheetFormatPr defaultRowHeight="15"/>
  <cols>
    <col min="1" max="1" width="9.42578125" style="14" customWidth="1"/>
    <col min="2" max="2" width="9.140625" style="2" bestFit="1" customWidth="1"/>
    <col min="3" max="3" width="17.28515625" customWidth="1"/>
    <col min="4" max="4" width="9.7109375" style="2" customWidth="1"/>
    <col min="5" max="5" width="16.5703125" bestFit="1" customWidth="1"/>
    <col min="6" max="6" width="8.140625" style="2" customWidth="1"/>
    <col min="7" max="7" width="15.28515625" customWidth="1"/>
    <col min="8" max="8" width="8.5703125" style="2" customWidth="1"/>
    <col min="9" max="9" width="16.140625" customWidth="1"/>
    <col min="10" max="10" width="10.85546875" customWidth="1"/>
    <col min="11" max="14" width="9.85546875" customWidth="1"/>
    <col min="15" max="15" width="16.85546875" customWidth="1"/>
    <col min="16" max="16" width="12" customWidth="1"/>
  </cols>
  <sheetData>
    <row r="1" spans="1:17" s="4" customFormat="1" ht="15.75" thickBot="1">
      <c r="A1" s="17"/>
      <c r="B1" s="23"/>
      <c r="C1" s="18"/>
      <c r="I1" s="48"/>
      <c r="J1" s="48"/>
    </row>
    <row r="2" spans="1:17" s="4" customFormat="1" ht="15.75" thickBot="1">
      <c r="A2" s="17"/>
      <c r="B2" s="129" t="s">
        <v>85</v>
      </c>
      <c r="C2" s="137"/>
      <c r="D2" s="130"/>
      <c r="I2" s="48"/>
      <c r="J2" s="48"/>
    </row>
    <row r="3" spans="1:17" s="4" customFormat="1">
      <c r="A3" s="17"/>
      <c r="B3" s="23"/>
      <c r="C3" s="18"/>
      <c r="I3" s="48"/>
      <c r="J3" s="48"/>
    </row>
    <row r="4" spans="1:17" s="4" customFormat="1" ht="17.25">
      <c r="A4" s="19" t="s">
        <v>86</v>
      </c>
      <c r="B4" s="24"/>
      <c r="C4" s="20"/>
      <c r="I4" s="48"/>
      <c r="J4" s="48"/>
    </row>
    <row r="5" spans="1:17" s="4" customFormat="1" ht="17.25">
      <c r="A5" s="19" t="s">
        <v>101</v>
      </c>
      <c r="B5" s="24"/>
      <c r="C5" s="20"/>
      <c r="I5" s="48"/>
      <c r="J5" s="48"/>
    </row>
    <row r="6" spans="1:17" s="4" customFormat="1" ht="17.25">
      <c r="A6" s="19" t="s">
        <v>87</v>
      </c>
      <c r="B6" s="24"/>
      <c r="C6" s="20"/>
      <c r="I6" s="48"/>
      <c r="J6" s="48"/>
    </row>
    <row r="7" spans="1:17" s="4" customFormat="1" ht="17.25">
      <c r="A7" s="19" t="str">
        <f>'1.'!A7</f>
        <v>RGF 2º quadrimestre de 2022</v>
      </c>
      <c r="B7" s="24"/>
      <c r="C7" s="20"/>
      <c r="I7" s="48"/>
      <c r="J7" s="48"/>
    </row>
    <row r="8" spans="1:17" s="4" customFormat="1" ht="17.25">
      <c r="A8" s="19" t="s">
        <v>89</v>
      </c>
      <c r="B8" s="24"/>
      <c r="C8" s="20"/>
      <c r="I8" s="48"/>
      <c r="J8" s="48"/>
    </row>
    <row r="9" spans="1:17" s="4" customFormat="1" ht="17.25">
      <c r="A9" s="19" t="s">
        <v>88</v>
      </c>
      <c r="B9" s="24"/>
      <c r="C9" s="20"/>
      <c r="I9" s="48"/>
      <c r="J9" s="48"/>
      <c r="K9" s="4">
        <v>100</v>
      </c>
    </row>
    <row r="10" spans="1:17" s="4" customFormat="1" ht="48" customHeight="1">
      <c r="A10" s="136" t="s">
        <v>133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18"/>
      <c r="L10" s="58"/>
      <c r="M10" s="58"/>
      <c r="N10" s="58"/>
      <c r="O10" s="58"/>
    </row>
    <row r="12" spans="1:17" s="21" customFormat="1">
      <c r="A12" s="138" t="s">
        <v>12</v>
      </c>
      <c r="B12" s="141" t="s">
        <v>38</v>
      </c>
      <c r="C12" s="142"/>
      <c r="D12" s="143" t="s">
        <v>39</v>
      </c>
      <c r="E12" s="144"/>
      <c r="F12" s="143" t="s">
        <v>40</v>
      </c>
      <c r="G12" s="144"/>
      <c r="H12" s="143" t="s">
        <v>41</v>
      </c>
      <c r="I12" s="144"/>
      <c r="J12" s="145" t="s">
        <v>139</v>
      </c>
    </row>
    <row r="13" spans="1:17" s="21" customFormat="1">
      <c r="A13" s="139"/>
      <c r="B13" s="148" t="s">
        <v>67</v>
      </c>
      <c r="C13" s="148"/>
      <c r="D13" s="148" t="s">
        <v>68</v>
      </c>
      <c r="E13" s="148"/>
      <c r="F13" s="148" t="s">
        <v>69</v>
      </c>
      <c r="G13" s="148"/>
      <c r="H13" s="148" t="s">
        <v>70</v>
      </c>
      <c r="I13" s="148"/>
      <c r="J13" s="146"/>
    </row>
    <row r="14" spans="1:17" s="21" customFormat="1">
      <c r="A14" s="140"/>
      <c r="B14" s="117" t="s">
        <v>66</v>
      </c>
      <c r="C14" s="71" t="s">
        <v>42</v>
      </c>
      <c r="D14" s="71" t="s">
        <v>43</v>
      </c>
      <c r="E14" s="71" t="s">
        <v>42</v>
      </c>
      <c r="F14" s="71" t="s">
        <v>43</v>
      </c>
      <c r="G14" s="71" t="s">
        <v>42</v>
      </c>
      <c r="H14" s="71" t="s">
        <v>43</v>
      </c>
      <c r="I14" s="71" t="s">
        <v>42</v>
      </c>
      <c r="J14" s="147"/>
    </row>
    <row r="15" spans="1:17">
      <c r="A15" s="119" t="str">
        <f>'1.'!A14</f>
        <v>AC</v>
      </c>
      <c r="B15" s="125">
        <v>0.48649999999999999</v>
      </c>
      <c r="C15" s="122">
        <v>3695342991.5</v>
      </c>
      <c r="D15" s="128">
        <v>3.0200000000000001E-2</v>
      </c>
      <c r="E15" s="26">
        <v>229488866.80000001</v>
      </c>
      <c r="F15" s="128">
        <v>2.3099999999999999E-2</v>
      </c>
      <c r="G15" s="26">
        <v>175301796.82999998</v>
      </c>
      <c r="H15" s="128">
        <v>1.3899999999999999E-2</v>
      </c>
      <c r="I15" s="26">
        <v>105225551.15000001</v>
      </c>
      <c r="J15" s="88">
        <v>0.49</v>
      </c>
      <c r="K15" s="2"/>
      <c r="L15" s="2"/>
      <c r="M15" s="2"/>
      <c r="N15" s="2"/>
      <c r="O15" s="2"/>
      <c r="Q15" s="3"/>
    </row>
    <row r="16" spans="1:17">
      <c r="A16" s="120" t="str">
        <f>'1.'!A15</f>
        <v>AL</v>
      </c>
      <c r="B16" s="126">
        <v>0.40229999999999999</v>
      </c>
      <c r="C16" s="123">
        <v>5174994610.3800001</v>
      </c>
      <c r="D16" s="128">
        <v>3.78E-2</v>
      </c>
      <c r="E16" s="28">
        <v>486290519.88999999</v>
      </c>
      <c r="F16" s="128">
        <v>2.4799999999999999E-2</v>
      </c>
      <c r="G16" s="28">
        <v>319336551.59000003</v>
      </c>
      <c r="H16" s="128">
        <v>1.2E-2</v>
      </c>
      <c r="I16" s="28">
        <v>154776546.81</v>
      </c>
      <c r="J16" s="49">
        <v>0.49</v>
      </c>
      <c r="K16" s="2"/>
      <c r="L16" s="2"/>
      <c r="M16" s="2"/>
      <c r="N16" s="2"/>
      <c r="O16" s="2"/>
    </row>
    <row r="17" spans="1:17">
      <c r="A17" s="120" t="str">
        <f>'1.'!A16</f>
        <v>AM</v>
      </c>
      <c r="B17" s="126">
        <v>0.4244</v>
      </c>
      <c r="C17" s="123">
        <v>9231445154.3999996</v>
      </c>
      <c r="D17" s="128">
        <v>3.0899999999999997E-2</v>
      </c>
      <c r="E17" s="28">
        <v>672749010.39999998</v>
      </c>
      <c r="F17" s="128">
        <v>2.4E-2</v>
      </c>
      <c r="G17" s="28">
        <v>522763242.63</v>
      </c>
      <c r="H17" s="128">
        <v>1.1899999999999999E-2</v>
      </c>
      <c r="I17" s="28">
        <v>259457567.56999999</v>
      </c>
      <c r="J17" s="49">
        <v>0.49</v>
      </c>
      <c r="K17" s="2"/>
      <c r="L17" s="2"/>
      <c r="M17" s="2"/>
      <c r="N17" s="2"/>
      <c r="O17" s="2"/>
      <c r="Q17" s="2"/>
    </row>
    <row r="18" spans="1:17">
      <c r="A18" s="120" t="str">
        <f>'1.'!A17</f>
        <v>AP</v>
      </c>
      <c r="B18" s="126">
        <v>0.39899999999999997</v>
      </c>
      <c r="C18" s="123">
        <v>2953324907.4699998</v>
      </c>
      <c r="D18" s="128">
        <v>3.78E-2</v>
      </c>
      <c r="E18" s="28">
        <v>280063041.97000003</v>
      </c>
      <c r="F18" s="128">
        <v>2.3099999999999999E-2</v>
      </c>
      <c r="G18" s="28">
        <v>170646330.81</v>
      </c>
      <c r="H18" s="128">
        <v>1.4499999999999999E-2</v>
      </c>
      <c r="I18" s="28">
        <v>107698893.34999999</v>
      </c>
      <c r="J18" s="49">
        <v>0.49</v>
      </c>
      <c r="K18" s="2"/>
      <c r="L18" s="2"/>
      <c r="M18" s="2"/>
      <c r="N18" s="2"/>
      <c r="O18" s="2"/>
    </row>
    <row r="19" spans="1:17">
      <c r="A19" s="120" t="str">
        <f>'1.'!A18</f>
        <v>BA</v>
      </c>
      <c r="B19" s="126">
        <v>0.35780000000000001</v>
      </c>
      <c r="C19" s="123">
        <v>17813364748.290001</v>
      </c>
      <c r="D19" s="128">
        <v>4.7300000000000002E-2</v>
      </c>
      <c r="E19" s="28">
        <v>2356663721.1700001</v>
      </c>
      <c r="F19" s="128">
        <v>2.4E-2</v>
      </c>
      <c r="G19" s="28">
        <v>1193094053.4000001</v>
      </c>
      <c r="H19" s="128">
        <v>1.2800000000000001E-2</v>
      </c>
      <c r="I19" s="28">
        <v>635620808.29999995</v>
      </c>
      <c r="J19" s="49">
        <v>0.49</v>
      </c>
      <c r="K19" s="2"/>
      <c r="L19" s="2"/>
      <c r="M19" s="2"/>
      <c r="N19" s="2"/>
      <c r="O19" s="2"/>
    </row>
    <row r="20" spans="1:17">
      <c r="A20" s="120" t="str">
        <f>'1.'!A19</f>
        <v>CE</v>
      </c>
      <c r="B20" s="126">
        <v>0.41689999999999999</v>
      </c>
      <c r="C20" s="123">
        <v>12061763138.540001</v>
      </c>
      <c r="D20" s="128">
        <v>3.9800000000000002E-2</v>
      </c>
      <c r="E20" s="28">
        <v>1152613569.78</v>
      </c>
      <c r="F20" s="128">
        <v>2.29E-2</v>
      </c>
      <c r="G20" s="28">
        <v>663026323.80999994</v>
      </c>
      <c r="H20" s="128">
        <v>1.32E-2</v>
      </c>
      <c r="I20" s="28">
        <v>381292688.58999997</v>
      </c>
      <c r="J20" s="49">
        <v>0.49</v>
      </c>
      <c r="K20" s="2"/>
      <c r="L20" s="2"/>
      <c r="M20" s="2"/>
      <c r="N20" s="2"/>
      <c r="O20" s="2"/>
    </row>
    <row r="21" spans="1:17">
      <c r="A21" s="120" t="str">
        <f>'1.'!A20</f>
        <v>DF</v>
      </c>
      <c r="B21" s="126">
        <v>0.40600000000000003</v>
      </c>
      <c r="C21" s="123">
        <v>12294918970.360001</v>
      </c>
      <c r="D21" s="128">
        <v>0</v>
      </c>
      <c r="E21" s="28"/>
      <c r="F21" s="128">
        <v>1.01E-2</v>
      </c>
      <c r="G21" s="28">
        <v>306027080.12</v>
      </c>
      <c r="H21" s="128">
        <v>0</v>
      </c>
      <c r="I21" s="28"/>
      <c r="J21" s="49">
        <v>0.49</v>
      </c>
      <c r="K21" s="2"/>
      <c r="L21" s="2"/>
      <c r="M21" s="2"/>
      <c r="N21" s="2"/>
      <c r="O21" s="2"/>
    </row>
    <row r="22" spans="1:17">
      <c r="A22" s="120" t="str">
        <f>'1.'!A21</f>
        <v>ES</v>
      </c>
      <c r="B22" s="126">
        <v>0.37200000000000005</v>
      </c>
      <c r="C22" s="123">
        <v>7941658260.4899998</v>
      </c>
      <c r="D22" s="128">
        <v>4.58E-2</v>
      </c>
      <c r="E22" s="28">
        <v>978632189.33000004</v>
      </c>
      <c r="F22" s="128">
        <v>1.6200000000000003E-2</v>
      </c>
      <c r="G22" s="28">
        <v>347142414.63</v>
      </c>
      <c r="H22" s="128">
        <v>1.43E-2</v>
      </c>
      <c r="I22" s="28">
        <v>306125874.51999998</v>
      </c>
      <c r="J22" s="49">
        <v>0.49</v>
      </c>
      <c r="K22" s="2"/>
      <c r="L22" s="2"/>
      <c r="M22" s="2"/>
      <c r="N22" s="2"/>
      <c r="O22" s="2"/>
    </row>
    <row r="23" spans="1:17">
      <c r="A23" s="120" t="str">
        <f>'1.'!A22</f>
        <v>GO</v>
      </c>
      <c r="B23" s="126">
        <v>0.37390000000000001</v>
      </c>
      <c r="C23" s="123">
        <v>13612085375.309999</v>
      </c>
      <c r="D23" s="128">
        <v>3.8100000000000002E-2</v>
      </c>
      <c r="E23" s="28">
        <v>1387127103.1700001</v>
      </c>
      <c r="F23" s="128">
        <v>2.3200000000000002E-2</v>
      </c>
      <c r="G23" s="28">
        <v>841354228.75</v>
      </c>
      <c r="H23" s="128">
        <v>1.3999999999999999E-2</v>
      </c>
      <c r="I23" s="28">
        <v>509751442.57999998</v>
      </c>
      <c r="J23" s="49">
        <v>0.49</v>
      </c>
      <c r="K23" s="2"/>
      <c r="L23" s="2"/>
      <c r="M23" s="2"/>
      <c r="N23" s="2"/>
      <c r="O23" s="2"/>
    </row>
    <row r="24" spans="1:17">
      <c r="A24" s="120" t="str">
        <f>'1.'!A23</f>
        <v>MA</v>
      </c>
      <c r="B24" s="126">
        <v>0.32119999999999999</v>
      </c>
      <c r="C24" s="123">
        <v>6710770225.4300003</v>
      </c>
      <c r="D24" s="128">
        <v>5.1200000000000002E-2</v>
      </c>
      <c r="E24" s="28">
        <v>1069266626.67</v>
      </c>
      <c r="F24" s="128">
        <v>2.7699999999999999E-2</v>
      </c>
      <c r="G24" s="28">
        <v>578698958.5</v>
      </c>
      <c r="H24" s="128">
        <v>2.1400000000000002E-2</v>
      </c>
      <c r="I24" s="28">
        <v>448039153.66000003</v>
      </c>
      <c r="J24" s="49">
        <v>0.49</v>
      </c>
      <c r="K24" s="2"/>
      <c r="L24" s="2"/>
      <c r="M24" s="2"/>
      <c r="N24" s="2"/>
      <c r="O24" s="2"/>
    </row>
    <row r="25" spans="1:17">
      <c r="A25" s="120" t="str">
        <f>'1.'!A24</f>
        <v>MG</v>
      </c>
      <c r="B25" s="126">
        <v>0.48859999999999998</v>
      </c>
      <c r="C25" s="123">
        <v>43503340635.290001</v>
      </c>
      <c r="D25" s="128">
        <v>4.8899999999999999E-2</v>
      </c>
      <c r="E25" s="28">
        <v>4358040080.75</v>
      </c>
      <c r="F25" s="128">
        <v>2.0400000000000001E-2</v>
      </c>
      <c r="G25" s="28">
        <v>1814350211.1400001</v>
      </c>
      <c r="H25" s="128">
        <v>1.55E-2</v>
      </c>
      <c r="I25" s="28">
        <v>1379293997.8699999</v>
      </c>
      <c r="J25" s="49">
        <v>0.49</v>
      </c>
      <c r="K25" s="2"/>
      <c r="L25" s="2"/>
      <c r="M25" s="2"/>
      <c r="N25" s="2"/>
      <c r="O25" s="2"/>
    </row>
    <row r="26" spans="1:17">
      <c r="A26" s="120" t="str">
        <f>'1.'!A25</f>
        <v>MS</v>
      </c>
      <c r="B26" s="126">
        <v>0.38549999999999995</v>
      </c>
      <c r="C26" s="123">
        <v>6872560271.04</v>
      </c>
      <c r="D26" s="128">
        <v>4.5199999999999997E-2</v>
      </c>
      <c r="E26" s="28">
        <v>805966519.02999997</v>
      </c>
      <c r="F26" s="128">
        <v>2.1399999999999995E-2</v>
      </c>
      <c r="G26" s="28">
        <v>381748651.81999999</v>
      </c>
      <c r="H26" s="128">
        <v>1.46E-2</v>
      </c>
      <c r="I26" s="28">
        <v>259881544.72</v>
      </c>
      <c r="J26" s="49">
        <v>0.49</v>
      </c>
      <c r="K26" s="2"/>
      <c r="L26" s="2"/>
      <c r="M26" s="2"/>
      <c r="N26" s="2"/>
      <c r="O26" s="2"/>
    </row>
    <row r="27" spans="1:17">
      <c r="A27" s="120" t="str">
        <f>'1.'!A26</f>
        <v>MT</v>
      </c>
      <c r="B27" s="126">
        <v>0.35170000000000001</v>
      </c>
      <c r="C27" s="123">
        <v>10185432273</v>
      </c>
      <c r="D27" s="128">
        <v>3.0699999999999998E-2</v>
      </c>
      <c r="E27" s="28">
        <v>888783181.79999995</v>
      </c>
      <c r="F27" s="128">
        <v>1.9300000000000001E-2</v>
      </c>
      <c r="G27" s="28">
        <v>557127954.60000002</v>
      </c>
      <c r="H27" s="128">
        <v>1.3500000000000002E-2</v>
      </c>
      <c r="I27" s="28">
        <v>390429722.08999997</v>
      </c>
      <c r="J27" s="49">
        <v>0.49</v>
      </c>
      <c r="K27" s="2"/>
      <c r="L27" s="2"/>
      <c r="M27" s="2"/>
      <c r="N27" s="2"/>
      <c r="O27" s="2"/>
    </row>
    <row r="28" spans="1:17">
      <c r="A28" s="120" t="str">
        <f>'1.'!A27</f>
        <v>PA</v>
      </c>
      <c r="B28" s="126">
        <v>0.3967</v>
      </c>
      <c r="C28" s="123">
        <v>12592467497.780001</v>
      </c>
      <c r="D28" s="128">
        <v>3.4500000000000003E-2</v>
      </c>
      <c r="E28" s="28">
        <v>1095861810.01</v>
      </c>
      <c r="F28" s="128">
        <v>2.5600000000000001E-2</v>
      </c>
      <c r="G28" s="28">
        <v>811923219.07000005</v>
      </c>
      <c r="H28" s="128">
        <v>1.38E-2</v>
      </c>
      <c r="I28" s="28">
        <v>437289258.66000003</v>
      </c>
      <c r="J28" s="49">
        <v>0.49</v>
      </c>
      <c r="K28" s="2"/>
      <c r="L28" s="2"/>
      <c r="M28" s="2"/>
      <c r="N28" s="2"/>
      <c r="O28" s="2"/>
    </row>
    <row r="29" spans="1:17">
      <c r="A29" s="120" t="str">
        <f>'1.'!A28</f>
        <v>PB</v>
      </c>
      <c r="B29" s="126">
        <v>0.45119999999999999</v>
      </c>
      <c r="C29" s="123">
        <v>6763200801.7600002</v>
      </c>
      <c r="D29" s="128">
        <v>4.0800000000000003E-2</v>
      </c>
      <c r="E29" s="28">
        <v>611106033.21000004</v>
      </c>
      <c r="F29" s="128">
        <v>2.69E-2</v>
      </c>
      <c r="G29" s="28">
        <v>402351654.50999999</v>
      </c>
      <c r="H29" s="128">
        <v>1.6399999999999998E-2</v>
      </c>
      <c r="I29" s="28">
        <v>245542319.61000001</v>
      </c>
      <c r="J29" s="49">
        <v>0.49</v>
      </c>
      <c r="K29" s="2"/>
      <c r="L29" s="2"/>
      <c r="M29" s="2"/>
      <c r="N29" s="2"/>
      <c r="O29" s="2"/>
    </row>
    <row r="30" spans="1:17">
      <c r="A30" s="120" t="str">
        <f>'1.'!A29</f>
        <v>PE</v>
      </c>
      <c r="B30" s="126">
        <v>0.39590000000000003</v>
      </c>
      <c r="C30" s="123">
        <v>14265315000.959999</v>
      </c>
      <c r="D30" s="128">
        <v>4.4199999999999996E-2</v>
      </c>
      <c r="E30" s="28">
        <v>1591781282.95</v>
      </c>
      <c r="F30" s="128">
        <v>2.1799999999999996E-2</v>
      </c>
      <c r="G30" s="28">
        <v>784987208.10000002</v>
      </c>
      <c r="H30" s="128">
        <v>1.37E-2</v>
      </c>
      <c r="I30" s="28">
        <v>494463506.58999997</v>
      </c>
      <c r="J30" s="49">
        <v>0.49</v>
      </c>
      <c r="K30" s="2"/>
      <c r="L30" s="2"/>
      <c r="M30" s="2"/>
      <c r="N30" s="2"/>
      <c r="O30" s="2"/>
    </row>
    <row r="31" spans="1:17">
      <c r="A31" s="120" t="str">
        <f>'1.'!A30</f>
        <v>PI</v>
      </c>
      <c r="B31" s="126">
        <v>0.37619999999999998</v>
      </c>
      <c r="C31" s="123">
        <v>4944149232.8699999</v>
      </c>
      <c r="D31" s="128">
        <v>3.6699999999999997E-2</v>
      </c>
      <c r="E31" s="28">
        <v>482207193.45999998</v>
      </c>
      <c r="F31" s="128">
        <v>2.2700000000000001E-2</v>
      </c>
      <c r="G31" s="28">
        <v>299390005.06</v>
      </c>
      <c r="H31" s="128">
        <v>1.3600000000000001E-2</v>
      </c>
      <c r="I31" s="28">
        <v>178824677</v>
      </c>
      <c r="J31" s="49">
        <v>0.49</v>
      </c>
      <c r="K31" s="2"/>
      <c r="L31" s="2"/>
      <c r="M31" s="2"/>
      <c r="N31" s="2"/>
      <c r="O31" s="2"/>
    </row>
    <row r="32" spans="1:17">
      <c r="A32" s="120" t="str">
        <f>'1.'!A31</f>
        <v>PR</v>
      </c>
      <c r="B32" s="126">
        <v>0.39479999999999998</v>
      </c>
      <c r="C32" s="123">
        <v>21666822348.549999</v>
      </c>
      <c r="D32" s="128">
        <v>3.7200000000000004E-2</v>
      </c>
      <c r="E32" s="28">
        <v>2039227409.1099999</v>
      </c>
      <c r="F32" s="128">
        <v>1.4800000000000001E-2</v>
      </c>
      <c r="G32" s="28">
        <v>810932169.4000001</v>
      </c>
      <c r="H32" s="128">
        <v>0</v>
      </c>
      <c r="I32" s="28"/>
      <c r="J32" s="49">
        <v>0.49</v>
      </c>
      <c r="K32" s="2"/>
      <c r="L32" s="2"/>
      <c r="M32" s="2"/>
      <c r="N32" s="2"/>
      <c r="O32" s="2"/>
    </row>
    <row r="33" spans="1:15">
      <c r="A33" s="120" t="str">
        <f>'1.'!A32</f>
        <v>RJ</v>
      </c>
      <c r="B33" s="126">
        <v>0.4294</v>
      </c>
      <c r="C33" s="123">
        <v>38349828181.489998</v>
      </c>
      <c r="D33" s="128">
        <v>3.85E-2</v>
      </c>
      <c r="E33" s="28">
        <v>3434433708.6500001</v>
      </c>
      <c r="F33" s="128">
        <v>0</v>
      </c>
      <c r="G33" s="28"/>
      <c r="H33" s="128">
        <v>1.3100000000000001E-2</v>
      </c>
      <c r="I33" s="28">
        <v>1171692586.55</v>
      </c>
      <c r="J33" s="49">
        <v>0.49</v>
      </c>
      <c r="K33" s="2"/>
      <c r="L33" s="2"/>
      <c r="M33" s="2"/>
      <c r="N33" s="2"/>
      <c r="O33" s="2"/>
    </row>
    <row r="34" spans="1:15">
      <c r="A34" s="120" t="str">
        <f>'1.'!A33</f>
        <v>RN</v>
      </c>
      <c r="B34" s="126">
        <v>0.5071</v>
      </c>
      <c r="C34" s="123">
        <v>7091955223.1199999</v>
      </c>
      <c r="D34" s="128">
        <v>4.7800000000000002E-2</v>
      </c>
      <c r="E34" s="28">
        <v>668918065.33000004</v>
      </c>
      <c r="F34" s="128">
        <v>2.7200000000000002E-2</v>
      </c>
      <c r="G34" s="28">
        <v>380389193.64999998</v>
      </c>
      <c r="H34" s="128">
        <v>1.6399999999999998E-2</v>
      </c>
      <c r="I34" s="28">
        <v>229321982.5</v>
      </c>
      <c r="J34" s="49">
        <v>0.49</v>
      </c>
      <c r="K34" s="2"/>
      <c r="L34" s="2"/>
      <c r="M34" s="2"/>
      <c r="N34" s="2"/>
      <c r="O34" s="2"/>
    </row>
    <row r="35" spans="1:15">
      <c r="A35" s="120" t="str">
        <f>'1.'!A34</f>
        <v>RO</v>
      </c>
      <c r="B35" s="126">
        <v>0.37590000000000001</v>
      </c>
      <c r="C35" s="123">
        <v>4342607481.1000004</v>
      </c>
      <c r="D35" s="128">
        <v>4.0099999999999997E-2</v>
      </c>
      <c r="E35" s="28">
        <v>463033830.79000002</v>
      </c>
      <c r="F35" s="128">
        <v>2.2599999999999999E-2</v>
      </c>
      <c r="G35" s="28">
        <v>261773297.98000002</v>
      </c>
      <c r="H35" s="128">
        <v>1.3899999999999999E-2</v>
      </c>
      <c r="I35" s="28">
        <v>160488905.61000001</v>
      </c>
      <c r="J35" s="49">
        <v>0.49</v>
      </c>
      <c r="K35" s="2"/>
      <c r="L35" s="2"/>
      <c r="M35" s="2"/>
      <c r="N35" s="2"/>
      <c r="O35" s="2"/>
    </row>
    <row r="36" spans="1:15">
      <c r="A36" s="120" t="str">
        <f>'1.'!A35</f>
        <v>RR</v>
      </c>
      <c r="B36" s="126">
        <v>0.40279999999999999</v>
      </c>
      <c r="C36" s="123">
        <v>2532232894.1700001</v>
      </c>
      <c r="D36" s="128">
        <v>3.6799999999999999E-2</v>
      </c>
      <c r="E36" s="28">
        <v>231166952.18000001</v>
      </c>
      <c r="F36" s="128">
        <v>3.0600000000000002E-2</v>
      </c>
      <c r="G36" s="28">
        <v>192449749.04000002</v>
      </c>
      <c r="H36" s="128">
        <v>1.2699999999999999E-2</v>
      </c>
      <c r="I36" s="28">
        <v>79944947.890000001</v>
      </c>
      <c r="J36" s="49">
        <v>0.49</v>
      </c>
      <c r="K36" s="2"/>
      <c r="L36" s="2"/>
      <c r="M36" s="2"/>
      <c r="N36" s="2"/>
      <c r="O36" s="2"/>
    </row>
    <row r="37" spans="1:15">
      <c r="A37" s="120" t="str">
        <f>'1.'!A36</f>
        <v>RS</v>
      </c>
      <c r="B37" s="126">
        <v>0.4506</v>
      </c>
      <c r="C37" s="123">
        <v>23443327035.709999</v>
      </c>
      <c r="D37" s="128">
        <v>4.5199999999999997E-2</v>
      </c>
      <c r="E37" s="28">
        <v>2348209354.75</v>
      </c>
      <c r="F37" s="128">
        <v>1.7500000000000002E-2</v>
      </c>
      <c r="G37" s="28">
        <v>913378138.43000007</v>
      </c>
      <c r="H37" s="128">
        <v>1.52E-2</v>
      </c>
      <c r="I37" s="28">
        <v>789457734.87</v>
      </c>
      <c r="J37" s="49">
        <v>0.49</v>
      </c>
      <c r="K37" s="2"/>
      <c r="L37" s="2"/>
      <c r="M37" s="2"/>
      <c r="N37" s="2"/>
      <c r="O37" s="2"/>
    </row>
    <row r="38" spans="1:15">
      <c r="A38" s="120" t="str">
        <f>'1.'!A37</f>
        <v>SC</v>
      </c>
      <c r="B38" s="126">
        <v>0.41920000000000002</v>
      </c>
      <c r="C38" s="123">
        <v>15175674801.65</v>
      </c>
      <c r="D38" s="128">
        <v>4.3200000000000002E-2</v>
      </c>
      <c r="E38" s="28">
        <v>1565170562.99</v>
      </c>
      <c r="F38" s="128">
        <v>1.9799999999999998E-2</v>
      </c>
      <c r="G38" s="28">
        <v>714104401.56999993</v>
      </c>
      <c r="H38" s="128">
        <v>1.4800000000000001E-2</v>
      </c>
      <c r="I38" s="28">
        <v>535974261.77999997</v>
      </c>
      <c r="J38" s="49">
        <v>0.49</v>
      </c>
      <c r="K38" s="2"/>
      <c r="L38" s="2"/>
      <c r="M38" s="2"/>
      <c r="N38" s="2"/>
      <c r="O38" s="2"/>
    </row>
    <row r="39" spans="1:15">
      <c r="A39" s="120" t="str">
        <f>'1.'!A38</f>
        <v>SE</v>
      </c>
      <c r="B39" s="126">
        <v>0.42259999999999998</v>
      </c>
      <c r="C39" s="123">
        <v>4632400284.2600002</v>
      </c>
      <c r="D39" s="128">
        <v>4.7699999999999992E-2</v>
      </c>
      <c r="E39" s="28">
        <v>523405449.62</v>
      </c>
      <c r="F39" s="128">
        <v>2.7300000000000001E-2</v>
      </c>
      <c r="G39" s="28">
        <v>298596658.21999997</v>
      </c>
      <c r="H39" s="128">
        <v>1.4800000000000001E-2</v>
      </c>
      <c r="I39" s="28">
        <v>161991769.18000001</v>
      </c>
      <c r="J39" s="49">
        <v>0.49</v>
      </c>
      <c r="K39" s="2"/>
      <c r="L39" s="2"/>
      <c r="M39" s="2"/>
      <c r="N39" s="2"/>
      <c r="O39" s="2"/>
    </row>
    <row r="40" spans="1:15">
      <c r="A40" s="120" t="str">
        <f>'1.'!A39</f>
        <v>SP</v>
      </c>
      <c r="B40" s="126">
        <v>0.376</v>
      </c>
      <c r="C40" s="123">
        <v>83412489260.490005</v>
      </c>
      <c r="D40" s="128">
        <v>4.5600000000000002E-2</v>
      </c>
      <c r="E40" s="28">
        <v>10118669082.939999</v>
      </c>
      <c r="F40" s="128">
        <v>8.3999999999999995E-3</v>
      </c>
      <c r="G40" s="28">
        <v>1866874351.23</v>
      </c>
      <c r="H40" s="128">
        <v>1.1399999999999999E-2</v>
      </c>
      <c r="I40" s="28">
        <v>2533605818.9299998</v>
      </c>
      <c r="J40" s="49">
        <v>0.49</v>
      </c>
      <c r="K40" s="2"/>
      <c r="L40" s="2"/>
      <c r="M40" s="2"/>
      <c r="N40" s="2"/>
      <c r="O40" s="2"/>
    </row>
    <row r="41" spans="1:15">
      <c r="A41" s="121" t="str">
        <f>'1.'!A40</f>
        <v>TO</v>
      </c>
      <c r="B41" s="127">
        <v>0.42049999999999998</v>
      </c>
      <c r="C41" s="124">
        <v>4806712887.8999996</v>
      </c>
      <c r="D41" s="89">
        <v>4.3200000000000002E-2</v>
      </c>
      <c r="E41" s="30">
        <v>494014259.94999999</v>
      </c>
      <c r="F41" s="89">
        <v>2.5600000000000001E-2</v>
      </c>
      <c r="G41" s="30">
        <v>293317070.37</v>
      </c>
      <c r="H41" s="89">
        <v>1.3100000000000001E-2</v>
      </c>
      <c r="I41" s="30">
        <v>150095730.25</v>
      </c>
      <c r="J41" s="51">
        <v>0.49</v>
      </c>
      <c r="K41" s="2"/>
      <c r="L41" s="2"/>
      <c r="M41" s="2"/>
      <c r="N41" s="2"/>
      <c r="O41" s="2"/>
    </row>
    <row r="42" spans="1:15">
      <c r="A42" s="59"/>
      <c r="J42" s="50"/>
    </row>
    <row r="43" spans="1:15">
      <c r="C43" s="13"/>
    </row>
    <row r="45" spans="1:15">
      <c r="C45" s="1"/>
    </row>
  </sheetData>
  <mergeCells count="12">
    <mergeCell ref="B2:D2"/>
    <mergeCell ref="A12:A14"/>
    <mergeCell ref="B12:C12"/>
    <mergeCell ref="D12:E12"/>
    <mergeCell ref="A10:J10"/>
    <mergeCell ref="J12:J14"/>
    <mergeCell ref="H12:I12"/>
    <mergeCell ref="B13:C13"/>
    <mergeCell ref="D13:E13"/>
    <mergeCell ref="F13:G13"/>
    <mergeCell ref="H13:I13"/>
    <mergeCell ref="F12:G12"/>
  </mergeCells>
  <hyperlinks>
    <hyperlink ref="B2:C2" location="Índice!A1" display="Clique aqui para voltar ao índice" xr:uid="{95DFB716-12E3-4FAC-A657-4FA7B2BCEDD7}"/>
  </hyperlinks>
  <pageMargins left="0.19685039370078741" right="0.19685039370078741" top="0.19685039370078741" bottom="0.19685039370078741" header="0.31496062992125984" footer="0.31496062992125984"/>
  <pageSetup paperSize="9" scale="7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0"/>
  <sheetViews>
    <sheetView showGridLines="0" zoomScaleNormal="100" workbookViewId="0">
      <selection activeCell="F4" sqref="F4"/>
    </sheetView>
  </sheetViews>
  <sheetFormatPr defaultRowHeight="15"/>
  <cols>
    <col min="2" max="2" width="18" customWidth="1"/>
    <col min="3" max="4" width="15.28515625" customWidth="1"/>
    <col min="5" max="6" width="16.42578125" bestFit="1" customWidth="1"/>
    <col min="7" max="7" width="17.5703125" bestFit="1" customWidth="1"/>
    <col min="8" max="8" width="9.7109375" customWidth="1"/>
    <col min="9" max="9" width="11.140625" customWidth="1"/>
    <col min="10" max="11" width="10.7109375" customWidth="1"/>
  </cols>
  <sheetData>
    <row r="1" spans="1:17" ht="15.75" thickBot="1">
      <c r="A1" s="17"/>
      <c r="B1" s="18"/>
      <c r="C1" s="18"/>
      <c r="D1" s="18"/>
      <c r="E1" s="4"/>
    </row>
    <row r="2" spans="1:17" ht="15.75" thickBot="1">
      <c r="A2" s="17"/>
      <c r="B2" s="129" t="s">
        <v>85</v>
      </c>
      <c r="C2" s="130"/>
      <c r="D2" s="116"/>
      <c r="E2" s="4"/>
    </row>
    <row r="3" spans="1:17">
      <c r="A3" s="17"/>
      <c r="B3" s="18"/>
      <c r="C3" s="18"/>
      <c r="D3" s="18"/>
      <c r="E3" s="4"/>
    </row>
    <row r="4" spans="1:17" ht="17.25">
      <c r="A4" s="19" t="s">
        <v>86</v>
      </c>
      <c r="B4" s="20"/>
      <c r="C4" s="20"/>
      <c r="D4" s="20"/>
      <c r="E4" s="4"/>
    </row>
    <row r="5" spans="1:17" ht="17.25">
      <c r="A5" s="19" t="s">
        <v>102</v>
      </c>
      <c r="B5" s="20"/>
      <c r="C5" s="20"/>
      <c r="D5" s="20"/>
      <c r="E5" s="4"/>
    </row>
    <row r="6" spans="1:17" ht="17.25">
      <c r="A6" s="19" t="s">
        <v>87</v>
      </c>
      <c r="B6" s="20"/>
      <c r="C6" s="20"/>
      <c r="D6" s="20"/>
      <c r="E6" s="4"/>
    </row>
    <row r="7" spans="1:17" ht="17.25">
      <c r="A7" s="19" t="str">
        <f>'1.'!A7</f>
        <v>RGF 2º quadrimestre de 2022</v>
      </c>
      <c r="B7" s="20"/>
      <c r="C7" s="20"/>
      <c r="D7" s="20"/>
      <c r="E7" s="4"/>
    </row>
    <row r="8" spans="1:17" ht="17.25">
      <c r="A8" s="19" t="s">
        <v>89</v>
      </c>
      <c r="B8" s="20"/>
      <c r="C8" s="20"/>
      <c r="D8" s="20"/>
      <c r="E8" s="4"/>
    </row>
    <row r="9" spans="1:17" ht="17.25">
      <c r="A9" s="19" t="s">
        <v>88</v>
      </c>
      <c r="B9" s="20"/>
      <c r="C9" s="20"/>
      <c r="D9" s="20"/>
      <c r="E9" s="4"/>
    </row>
    <row r="10" spans="1:17" s="4" customFormat="1" ht="48" customHeight="1">
      <c r="A10" s="136" t="s">
        <v>133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58"/>
      <c r="N10" s="58"/>
      <c r="O10" s="58"/>
      <c r="P10" s="58"/>
      <c r="Q10" s="58"/>
    </row>
    <row r="12" spans="1:17" ht="76.5">
      <c r="A12" s="70" t="s">
        <v>12</v>
      </c>
      <c r="B12" s="70" t="s">
        <v>0</v>
      </c>
      <c r="C12" s="70" t="s">
        <v>4</v>
      </c>
      <c r="D12" s="93" t="str">
        <f>'1.'!G13</f>
        <v>Despesa com Pessoal não Executada Orçamentariamente</v>
      </c>
      <c r="E12" s="70" t="s">
        <v>5</v>
      </c>
      <c r="F12" s="70" t="s">
        <v>6</v>
      </c>
      <c r="G12" s="70" t="s">
        <v>65</v>
      </c>
      <c r="H12" s="70" t="s">
        <v>57</v>
      </c>
      <c r="I12" s="70" t="s">
        <v>58</v>
      </c>
      <c r="J12" s="70" t="s">
        <v>59</v>
      </c>
      <c r="K12" s="93" t="s">
        <v>147</v>
      </c>
      <c r="L12" s="70" t="s">
        <v>56</v>
      </c>
    </row>
    <row r="13" spans="1:17">
      <c r="A13" s="75" t="s">
        <v>13</v>
      </c>
      <c r="B13" s="40">
        <f>'1.'!B14</f>
        <v>4749434896.500001</v>
      </c>
      <c r="C13" s="104">
        <f>'1.'!F14</f>
        <v>55764515.850000001</v>
      </c>
      <c r="D13" s="40">
        <f>'1.'!G14</f>
        <v>29113119.879999999</v>
      </c>
      <c r="E13" s="107">
        <f>'1.'!H14</f>
        <v>3401141591.1599998</v>
      </c>
      <c r="F13" s="40">
        <f>'1.'!I14</f>
        <v>1263415669.6099999</v>
      </c>
      <c r="G13" s="40">
        <f>'1.'!J14</f>
        <v>7595084219</v>
      </c>
      <c r="H13" s="27">
        <f>E13/B13</f>
        <v>0.7161150042642761</v>
      </c>
      <c r="I13" s="27">
        <f>F13/B13</f>
        <v>0.26601389368260386</v>
      </c>
      <c r="J13" s="110">
        <f>C13/B13</f>
        <v>1.1741294925654107E-2</v>
      </c>
      <c r="K13" s="41">
        <f>'1.'!P14</f>
        <v>6.1298071274656944E-3</v>
      </c>
      <c r="L13" s="113">
        <v>1</v>
      </c>
    </row>
    <row r="14" spans="1:17">
      <c r="A14" s="76" t="s">
        <v>14</v>
      </c>
      <c r="B14" s="42">
        <f>'1.'!B15</f>
        <v>7209956976.5100002</v>
      </c>
      <c r="C14" s="105">
        <f>'1.'!F15</f>
        <v>268937297.42000002</v>
      </c>
      <c r="D14" s="42">
        <f>'1.'!G15</f>
        <v>0</v>
      </c>
      <c r="E14" s="108">
        <f>'1.'!H15</f>
        <v>4252103975.9300003</v>
      </c>
      <c r="F14" s="42">
        <f>'1.'!I15</f>
        <v>2688915703.1599998</v>
      </c>
      <c r="G14" s="42">
        <f>'1.'!J15</f>
        <v>12863753699.24</v>
      </c>
      <c r="H14" s="29">
        <f t="shared" ref="H14:H39" si="0">E14/B14</f>
        <v>0.58975441736799972</v>
      </c>
      <c r="I14" s="29">
        <f t="shared" ref="I14:I39" si="1">F14/B14</f>
        <v>0.37294476401460819</v>
      </c>
      <c r="J14" s="111">
        <f t="shared" ref="J14:J39" si="2">C14/B14</f>
        <v>3.7300818617392067E-2</v>
      </c>
      <c r="K14" s="43">
        <f>'1.'!P15</f>
        <v>0</v>
      </c>
      <c r="L14" s="114">
        <v>1</v>
      </c>
    </row>
    <row r="15" spans="1:17">
      <c r="A15" s="76" t="s">
        <v>15</v>
      </c>
      <c r="B15" s="42">
        <f>'1.'!B16</f>
        <v>12048460338.790001</v>
      </c>
      <c r="C15" s="105">
        <f>'1.'!F16</f>
        <v>551297447.67999995</v>
      </c>
      <c r="D15" s="42">
        <f>'1.'!G16</f>
        <v>0</v>
      </c>
      <c r="E15" s="108">
        <f>'1.'!H16</f>
        <v>8628753560.3199997</v>
      </c>
      <c r="F15" s="42">
        <f>'1.'!I16</f>
        <v>2868409330.79</v>
      </c>
      <c r="G15" s="42">
        <f>'1.'!J16</f>
        <v>21752400639.990002</v>
      </c>
      <c r="H15" s="29">
        <f t="shared" si="0"/>
        <v>0.71617064070333869</v>
      </c>
      <c r="I15" s="29">
        <f t="shared" si="1"/>
        <v>0.23807268730886388</v>
      </c>
      <c r="J15" s="111">
        <f t="shared" si="2"/>
        <v>4.5756671987797363E-2</v>
      </c>
      <c r="K15" s="43">
        <f>'1.'!P16</f>
        <v>0</v>
      </c>
      <c r="L15" s="114">
        <v>1</v>
      </c>
    </row>
    <row r="16" spans="1:17">
      <c r="A16" s="76" t="s">
        <v>16</v>
      </c>
      <c r="B16" s="42">
        <f>'1.'!B17</f>
        <v>3740089504.0600004</v>
      </c>
      <c r="C16" s="105">
        <f>'1.'!F17</f>
        <v>0</v>
      </c>
      <c r="D16" s="42">
        <f>'1.'!G17</f>
        <v>0</v>
      </c>
      <c r="E16" s="108">
        <f>'1.'!H17</f>
        <v>3528067032.4199996</v>
      </c>
      <c r="F16" s="42">
        <f>'1.'!I17</f>
        <v>212022471.63999999</v>
      </c>
      <c r="G16" s="42">
        <f>'1.'!J17</f>
        <v>7402045609.2200003</v>
      </c>
      <c r="H16" s="29">
        <f t="shared" si="0"/>
        <v>0.94331085622153088</v>
      </c>
      <c r="I16" s="29">
        <f t="shared" si="1"/>
        <v>5.6689143778468946E-2</v>
      </c>
      <c r="J16" s="111">
        <f t="shared" si="2"/>
        <v>0</v>
      </c>
      <c r="K16" s="43">
        <f>'1.'!P17</f>
        <v>0</v>
      </c>
      <c r="L16" s="114">
        <v>1</v>
      </c>
    </row>
    <row r="17" spans="1:19">
      <c r="A17" s="76" t="s">
        <v>17</v>
      </c>
      <c r="B17" s="42">
        <f>'1.'!B18</f>
        <v>27139031084.759998</v>
      </c>
      <c r="C17" s="105">
        <f>'1.'!F18</f>
        <v>324185921.14999998</v>
      </c>
      <c r="D17" s="42">
        <f>'1.'!G18</f>
        <v>0</v>
      </c>
      <c r="E17" s="108">
        <f>'1.'!H18</f>
        <v>16770372759.75</v>
      </c>
      <c r="F17" s="42">
        <f>'1.'!I18</f>
        <v>10044472403.860001</v>
      </c>
      <c r="G17" s="42">
        <f>'1.'!J18</f>
        <v>49779267369.879997</v>
      </c>
      <c r="H17" s="29">
        <f t="shared" si="0"/>
        <v>0.61794294377618553</v>
      </c>
      <c r="I17" s="29">
        <f t="shared" si="1"/>
        <v>0.37011168057140048</v>
      </c>
      <c r="J17" s="111">
        <f t="shared" si="2"/>
        <v>1.1945375652414044E-2</v>
      </c>
      <c r="K17" s="43">
        <f>'1.'!P18</f>
        <v>0</v>
      </c>
      <c r="L17" s="114">
        <v>1</v>
      </c>
    </row>
    <row r="18" spans="1:19">
      <c r="A18" s="76" t="s">
        <v>18</v>
      </c>
      <c r="B18" s="42">
        <f>'1.'!B19</f>
        <v>17445766535.650002</v>
      </c>
      <c r="C18" s="105">
        <f>'1.'!F19</f>
        <v>931771355.94000006</v>
      </c>
      <c r="D18" s="42">
        <f>'1.'!G19</f>
        <v>1052499.1399999999</v>
      </c>
      <c r="E18" s="108">
        <f>'1.'!H19</f>
        <v>12321678872.539999</v>
      </c>
      <c r="F18" s="42">
        <f>'1.'!I19</f>
        <v>4191263808.0299997</v>
      </c>
      <c r="G18" s="42">
        <f>'1.'!J19</f>
        <v>28933552895.040001</v>
      </c>
      <c r="H18" s="29">
        <f t="shared" si="0"/>
        <v>0.70628475093719423</v>
      </c>
      <c r="I18" s="29">
        <f t="shared" si="1"/>
        <v>0.24024532252367664</v>
      </c>
      <c r="J18" s="111">
        <f t="shared" si="2"/>
        <v>5.3409596765837022E-2</v>
      </c>
      <c r="K18" s="43">
        <f>'1.'!P19</f>
        <v>6.0329773291946981E-5</v>
      </c>
      <c r="L18" s="114">
        <v>1</v>
      </c>
    </row>
    <row r="19" spans="1:19">
      <c r="A19" s="76" t="s">
        <v>19</v>
      </c>
      <c r="B19" s="42">
        <f>'1.'!B20</f>
        <v>17590887229.869999</v>
      </c>
      <c r="C19" s="105">
        <f>'1.'!F20</f>
        <v>1064559343</v>
      </c>
      <c r="D19" s="42">
        <f>'1.'!G20</f>
        <v>0</v>
      </c>
      <c r="E19" s="108">
        <f>'1.'!H20</f>
        <v>12110993641.85</v>
      </c>
      <c r="F19" s="42">
        <f>'1.'!I20</f>
        <v>4415334245.0200005</v>
      </c>
      <c r="G19" s="42">
        <f>'1.'!J20</f>
        <v>30286601418.119999</v>
      </c>
      <c r="H19" s="29">
        <f t="shared" si="0"/>
        <v>0.68848111431725112</v>
      </c>
      <c r="I19" s="29">
        <f t="shared" si="1"/>
        <v>0.25100122508446271</v>
      </c>
      <c r="J19" s="111">
        <f t="shared" si="2"/>
        <v>6.0517660598286227E-2</v>
      </c>
      <c r="K19" s="43">
        <f>'1.'!P20</f>
        <v>0</v>
      </c>
      <c r="L19" s="114">
        <v>1</v>
      </c>
    </row>
    <row r="20" spans="1:19">
      <c r="A20" s="76" t="s">
        <v>20</v>
      </c>
      <c r="B20" s="42">
        <f>'1.'!B21</f>
        <v>10373576450.940001</v>
      </c>
      <c r="C20" s="105">
        <f>'1.'!F21</f>
        <v>667806247.71000004</v>
      </c>
      <c r="D20" s="42">
        <f>'1.'!G21</f>
        <v>0</v>
      </c>
      <c r="E20" s="108">
        <f>'1.'!H21</f>
        <v>5992510647.0799999</v>
      </c>
      <c r="F20" s="42">
        <f>'1.'!I21</f>
        <v>3713259556.1500001</v>
      </c>
      <c r="G20" s="42">
        <f>'1.'!J21</f>
        <v>21347563798.27</v>
      </c>
      <c r="H20" s="29">
        <f t="shared" si="0"/>
        <v>0.57767064959905789</v>
      </c>
      <c r="I20" s="29">
        <f t="shared" si="1"/>
        <v>0.35795365019106051</v>
      </c>
      <c r="J20" s="111">
        <f t="shared" si="2"/>
        <v>6.4375700209881509E-2</v>
      </c>
      <c r="K20" s="43">
        <f>'1.'!P21</f>
        <v>0</v>
      </c>
      <c r="L20" s="114">
        <v>1</v>
      </c>
    </row>
    <row r="21" spans="1:19">
      <c r="A21" s="76" t="s">
        <v>21</v>
      </c>
      <c r="B21" s="42">
        <f>'1.'!B22</f>
        <v>20390065887.890003</v>
      </c>
      <c r="C21" s="105">
        <f>'1.'!F22</f>
        <v>453758652.53999996</v>
      </c>
      <c r="D21" s="42">
        <f>'1.'!G22</f>
        <v>0</v>
      </c>
      <c r="E21" s="108">
        <f>'1.'!H22</f>
        <v>12210279044.91</v>
      </c>
      <c r="F21" s="42">
        <f>'1.'!I22</f>
        <v>7726028190.4400005</v>
      </c>
      <c r="G21" s="42">
        <f>'1.'!J22</f>
        <v>36407114780.720001</v>
      </c>
      <c r="H21" s="29">
        <f t="shared" si="0"/>
        <v>0.59883470274423611</v>
      </c>
      <c r="I21" s="29">
        <f t="shared" si="1"/>
        <v>0.37891138914997896</v>
      </c>
      <c r="J21" s="111">
        <f t="shared" si="2"/>
        <v>2.2253908105784724E-2</v>
      </c>
      <c r="K21" s="43">
        <f>'1.'!P22</f>
        <v>0</v>
      </c>
      <c r="L21" s="114">
        <v>1</v>
      </c>
    </row>
    <row r="22" spans="1:19">
      <c r="A22" s="76" t="s">
        <v>22</v>
      </c>
      <c r="B22" s="42">
        <f>'1.'!B23</f>
        <v>11084921471.059999</v>
      </c>
      <c r="C22" s="105">
        <f>'1.'!F23</f>
        <v>2914</v>
      </c>
      <c r="D22" s="42">
        <f>'1.'!G23</f>
        <v>31792697.809999999</v>
      </c>
      <c r="E22" s="108">
        <f>'1.'!H23</f>
        <v>7846870448.0599995</v>
      </c>
      <c r="F22" s="42">
        <f>'1.'!I23</f>
        <v>3206255411.1900001</v>
      </c>
      <c r="G22" s="42">
        <f>'1.'!J23</f>
        <v>20895914836.07</v>
      </c>
      <c r="H22" s="29">
        <f t="shared" si="0"/>
        <v>0.7078868775521997</v>
      </c>
      <c r="I22" s="29">
        <f t="shared" si="1"/>
        <v>0.28924475645233422</v>
      </c>
      <c r="J22" s="111">
        <f t="shared" si="2"/>
        <v>2.6287962504811031E-7</v>
      </c>
      <c r="K22" s="43">
        <f>'1.'!P23</f>
        <v>2.8681031158410012E-3</v>
      </c>
      <c r="L22" s="114">
        <v>1</v>
      </c>
    </row>
    <row r="23" spans="1:19">
      <c r="A23" s="76" t="s">
        <v>23</v>
      </c>
      <c r="B23" s="42">
        <f>'1.'!B24</f>
        <v>62457955685.439995</v>
      </c>
      <c r="C23" s="105">
        <f>'1.'!F24</f>
        <v>1914549.83</v>
      </c>
      <c r="D23" s="42">
        <f>'1.'!G24</f>
        <v>316930533.56999999</v>
      </c>
      <c r="E23" s="108">
        <f>'1.'!H24</f>
        <v>34445249926.389999</v>
      </c>
      <c r="F23" s="42">
        <f>'1.'!I24</f>
        <v>27693860675.650002</v>
      </c>
      <c r="G23" s="42">
        <f>'1.'!J24</f>
        <v>89028638464.639999</v>
      </c>
      <c r="H23" s="29">
        <f t="shared" si="0"/>
        <v>0.55149499448666339</v>
      </c>
      <c r="I23" s="29">
        <f t="shared" si="1"/>
        <v>0.44340005002926969</v>
      </c>
      <c r="J23" s="111">
        <f t="shared" si="2"/>
        <v>3.0653418111254541E-5</v>
      </c>
      <c r="K23" s="43">
        <f>'1.'!P24</f>
        <v>5.0743020659557367E-3</v>
      </c>
      <c r="L23" s="114">
        <v>1</v>
      </c>
    </row>
    <row r="24" spans="1:19">
      <c r="A24" s="76" t="s">
        <v>24</v>
      </c>
      <c r="B24" s="42">
        <f>'1.'!B25</f>
        <v>12200102746.869999</v>
      </c>
      <c r="C24" s="105">
        <f>'1.'!F25</f>
        <v>0</v>
      </c>
      <c r="D24" s="42">
        <f>'1.'!G25</f>
        <v>0</v>
      </c>
      <c r="E24" s="108">
        <f>'1.'!H25</f>
        <v>8052774979.8100004</v>
      </c>
      <c r="F24" s="42">
        <f>'1.'!I25</f>
        <v>4147327767.0599999</v>
      </c>
      <c r="G24" s="42">
        <f>'1.'!J25</f>
        <v>17828413755.23</v>
      </c>
      <c r="H24" s="29">
        <f t="shared" si="0"/>
        <v>0.66005796400985084</v>
      </c>
      <c r="I24" s="29">
        <f t="shared" si="1"/>
        <v>0.33994203599014927</v>
      </c>
      <c r="J24" s="111">
        <f t="shared" si="2"/>
        <v>0</v>
      </c>
      <c r="K24" s="43">
        <f>'1.'!P25</f>
        <v>0</v>
      </c>
      <c r="L24" s="114">
        <v>1</v>
      </c>
    </row>
    <row r="25" spans="1:19">
      <c r="A25" s="76" t="s">
        <v>25</v>
      </c>
      <c r="B25" s="42">
        <f>'1.'!B26</f>
        <v>15769979145.58</v>
      </c>
      <c r="C25" s="105">
        <f>'1.'!F26</f>
        <v>194796.3</v>
      </c>
      <c r="D25" s="42">
        <f>'1.'!G26</f>
        <v>0</v>
      </c>
      <c r="E25" s="108">
        <f>'1.'!H26</f>
        <v>11075131490.639999</v>
      </c>
      <c r="F25" s="42">
        <f>'1.'!I26</f>
        <v>4694652858.6399994</v>
      </c>
      <c r="G25" s="42">
        <f>'1.'!J26</f>
        <v>28960864356.27</v>
      </c>
      <c r="H25" s="29">
        <f t="shared" si="0"/>
        <v>0.70229208221522155</v>
      </c>
      <c r="I25" s="29">
        <f t="shared" si="1"/>
        <v>0.29769556543489872</v>
      </c>
      <c r="J25" s="111">
        <f t="shared" si="2"/>
        <v>1.2352349879587342E-5</v>
      </c>
      <c r="K25" s="43">
        <f>'1.'!P26</f>
        <v>0</v>
      </c>
      <c r="L25" s="114">
        <v>1</v>
      </c>
    </row>
    <row r="26" spans="1:19">
      <c r="A26" s="76" t="s">
        <v>26</v>
      </c>
      <c r="B26" s="42">
        <f>'1.'!B27</f>
        <v>18450287365.110001</v>
      </c>
      <c r="C26" s="105">
        <f>'1.'!F27</f>
        <v>4718.3999999999996</v>
      </c>
      <c r="D26" s="42">
        <f>'1.'!G27</f>
        <v>0</v>
      </c>
      <c r="E26" s="108">
        <f>'1.'!H27</f>
        <v>13144384347.679996</v>
      </c>
      <c r="F26" s="42">
        <f>'1.'!I27</f>
        <v>5305898299.0299997</v>
      </c>
      <c r="G26" s="42">
        <f>'1.'!J27</f>
        <v>31745902690.66</v>
      </c>
      <c r="H26" s="29">
        <f t="shared" si="0"/>
        <v>0.71242165975888205</v>
      </c>
      <c r="I26" s="29">
        <f t="shared" si="1"/>
        <v>0.28757808450526351</v>
      </c>
      <c r="J26" s="111">
        <f t="shared" si="2"/>
        <v>2.5573585422428832E-7</v>
      </c>
      <c r="K26" s="43">
        <f>'1.'!P27</f>
        <v>0</v>
      </c>
      <c r="L26" s="114">
        <v>1</v>
      </c>
    </row>
    <row r="27" spans="1:19">
      <c r="A27" s="76" t="s">
        <v>27</v>
      </c>
      <c r="B27" s="42">
        <f>'1.'!B28</f>
        <v>9186287209.5799999</v>
      </c>
      <c r="C27" s="105">
        <f>'1.'!F28</f>
        <v>0</v>
      </c>
      <c r="D27" s="42">
        <f>'1.'!G28</f>
        <v>0</v>
      </c>
      <c r="E27" s="108">
        <f>'1.'!H28</f>
        <v>6373094888.8899994</v>
      </c>
      <c r="F27" s="42">
        <f>'1.'!I28</f>
        <v>2813192320.6900001</v>
      </c>
      <c r="G27" s="42">
        <f>'1.'!J28</f>
        <v>14988715906.110001</v>
      </c>
      <c r="H27" s="29">
        <f t="shared" si="0"/>
        <v>0.69376177159405183</v>
      </c>
      <c r="I27" s="29">
        <f t="shared" si="1"/>
        <v>0.30623822840594817</v>
      </c>
      <c r="J27" s="111">
        <f t="shared" si="2"/>
        <v>0</v>
      </c>
      <c r="K27" s="43">
        <f>'1.'!P28</f>
        <v>0</v>
      </c>
      <c r="L27" s="114">
        <v>1</v>
      </c>
    </row>
    <row r="28" spans="1:19">
      <c r="A28" s="76" t="s">
        <v>28</v>
      </c>
      <c r="B28" s="42">
        <f>'1.'!B29</f>
        <v>20397792884.439999</v>
      </c>
      <c r="C28" s="105">
        <f>'1.'!F29</f>
        <v>0</v>
      </c>
      <c r="D28" s="42">
        <f>'1.'!G29</f>
        <v>0</v>
      </c>
      <c r="E28" s="108">
        <f>'1.'!H29</f>
        <v>13036701124.27</v>
      </c>
      <c r="F28" s="42">
        <f>'1.'!I29</f>
        <v>7361091760.1700001</v>
      </c>
      <c r="G28" s="42">
        <f>'1.'!J29</f>
        <v>36031813408.309998</v>
      </c>
      <c r="H28" s="29">
        <f t="shared" si="0"/>
        <v>0.63912312465015553</v>
      </c>
      <c r="I28" s="29">
        <f t="shared" si="1"/>
        <v>0.36087687534984458</v>
      </c>
      <c r="J28" s="111">
        <f t="shared" si="2"/>
        <v>0</v>
      </c>
      <c r="K28" s="43">
        <f>'1.'!P29</f>
        <v>0</v>
      </c>
      <c r="L28" s="114">
        <v>1</v>
      </c>
    </row>
    <row r="29" spans="1:19">
      <c r="A29" s="76" t="s">
        <v>29</v>
      </c>
      <c r="B29" s="42">
        <f>'1.'!B30</f>
        <v>8437590289.2299995</v>
      </c>
      <c r="C29" s="105">
        <f>'1.'!F30</f>
        <v>219048122.47</v>
      </c>
      <c r="D29" s="42">
        <f>'1.'!G30</f>
        <v>16766572.18</v>
      </c>
      <c r="E29" s="108">
        <f>'1.'!H30</f>
        <v>5663075560.2600002</v>
      </c>
      <c r="F29" s="42">
        <f>'1.'!I30</f>
        <v>2538700034.3200002</v>
      </c>
      <c r="G29" s="42">
        <f>'1.'!J30</f>
        <v>13140628143.6</v>
      </c>
      <c r="H29" s="29">
        <f t="shared" si="0"/>
        <v>0.67117214348372956</v>
      </c>
      <c r="I29" s="29">
        <f t="shared" si="1"/>
        <v>0.30087974733265671</v>
      </c>
      <c r="J29" s="111">
        <f t="shared" si="2"/>
        <v>2.5960981152355761E-2</v>
      </c>
      <c r="K29" s="43">
        <f>'1.'!P30</f>
        <v>1.9871280312580915E-3</v>
      </c>
      <c r="L29" s="114">
        <v>1</v>
      </c>
    </row>
    <row r="30" spans="1:19">
      <c r="A30" s="76" t="s">
        <v>79</v>
      </c>
      <c r="B30" s="42">
        <f>'1.'!B31</f>
        <v>30071409049.829998</v>
      </c>
      <c r="C30" s="105">
        <f>'1.'!F31</f>
        <v>196151228.16</v>
      </c>
      <c r="D30" s="42">
        <f>'1.'!G31</f>
        <v>0</v>
      </c>
      <c r="E30" s="108">
        <f>'1.'!H31</f>
        <v>18370507700.529999</v>
      </c>
      <c r="F30" s="42">
        <f>'1.'!I31</f>
        <v>11504750121.140001</v>
      </c>
      <c r="G30" s="42">
        <f>'1.'!J31</f>
        <v>54880594911.309998</v>
      </c>
      <c r="H30" s="29">
        <f t="shared" si="0"/>
        <v>0.61089613958857214</v>
      </c>
      <c r="I30" s="29">
        <f t="shared" si="1"/>
        <v>0.38258101248518117</v>
      </c>
      <c r="J30" s="111">
        <f t="shared" si="2"/>
        <v>6.5228479262467052E-3</v>
      </c>
      <c r="K30" s="43">
        <f>'1.'!P31</f>
        <v>0</v>
      </c>
      <c r="L30" s="114">
        <v>1</v>
      </c>
    </row>
    <row r="31" spans="1:19">
      <c r="A31" s="76" t="s">
        <v>30</v>
      </c>
      <c r="B31" s="42">
        <f>'1.'!B32</f>
        <v>52476052139.610001</v>
      </c>
      <c r="C31" s="105">
        <f>'1.'!F32</f>
        <v>1702021096.98</v>
      </c>
      <c r="D31" s="42">
        <f>'1.'!G32</f>
        <v>0</v>
      </c>
      <c r="E31" s="108">
        <f>'1.'!H32</f>
        <v>28372867281.249996</v>
      </c>
      <c r="F31" s="42">
        <f>'1.'!I32</f>
        <v>22401163761.380001</v>
      </c>
      <c r="G31" s="42">
        <f>'1.'!J32</f>
        <v>89303759557.309998</v>
      </c>
      <c r="H31" s="29">
        <f t="shared" si="0"/>
        <v>0.54068219929664973</v>
      </c>
      <c r="I31" s="29">
        <f t="shared" si="1"/>
        <v>0.42688355636553582</v>
      </c>
      <c r="J31" s="111">
        <f t="shared" si="2"/>
        <v>3.2434244337814423E-2</v>
      </c>
      <c r="K31" s="43">
        <f>'1.'!P32</f>
        <v>0</v>
      </c>
      <c r="L31" s="114">
        <v>1</v>
      </c>
    </row>
    <row r="32" spans="1:19">
      <c r="A32" s="76" t="s">
        <v>80</v>
      </c>
      <c r="B32" s="42">
        <f>'1.'!B33</f>
        <v>12025107254.01</v>
      </c>
      <c r="C32" s="105">
        <f>'1.'!F33</f>
        <v>136819819.35999998</v>
      </c>
      <c r="D32" s="42">
        <f>'1.'!G33</f>
        <v>0</v>
      </c>
      <c r="E32" s="108">
        <f>'1.'!H33</f>
        <v>7368429932.7199993</v>
      </c>
      <c r="F32" s="42">
        <f>'1.'!I33</f>
        <v>4519857501.9299994</v>
      </c>
      <c r="G32" s="42">
        <f>'1.'!J33</f>
        <v>13985034589.110001</v>
      </c>
      <c r="H32" s="29">
        <f t="shared" si="0"/>
        <v>0.61275378065861796</v>
      </c>
      <c r="I32" s="29">
        <f t="shared" si="1"/>
        <v>0.37586837326733757</v>
      </c>
      <c r="J32" s="111">
        <f t="shared" si="2"/>
        <v>1.1377846074044356E-2</v>
      </c>
      <c r="K32" s="43">
        <f>'1.'!P33</f>
        <v>0</v>
      </c>
      <c r="L32" s="114">
        <v>1</v>
      </c>
      <c r="S32" t="s">
        <v>60</v>
      </c>
    </row>
    <row r="33" spans="1:12">
      <c r="A33" s="76" t="s">
        <v>31</v>
      </c>
      <c r="B33" s="42">
        <f>'1.'!B34</f>
        <v>6267635956.3399992</v>
      </c>
      <c r="C33" s="105">
        <f>'1.'!F34</f>
        <v>40383282.460000001</v>
      </c>
      <c r="D33" s="42">
        <f>'1.'!G34</f>
        <v>14290144.270000001</v>
      </c>
      <c r="E33" s="108">
        <f>'1.'!H34</f>
        <v>5108239514.1000004</v>
      </c>
      <c r="F33" s="42">
        <f>'1.'!I34</f>
        <v>1104723015.51</v>
      </c>
      <c r="G33" s="42">
        <f>'1.'!J34</f>
        <v>11552327892.5</v>
      </c>
      <c r="H33" s="29">
        <f t="shared" si="0"/>
        <v>0.81501854123049111</v>
      </c>
      <c r="I33" s="29">
        <f t="shared" si="1"/>
        <v>0.17625832502165706</v>
      </c>
      <c r="J33" s="111">
        <f t="shared" si="2"/>
        <v>6.4431442319413069E-3</v>
      </c>
      <c r="K33" s="43">
        <f>'1.'!P34</f>
        <v>2.2799895159106793E-3</v>
      </c>
      <c r="L33" s="114">
        <v>1</v>
      </c>
    </row>
    <row r="34" spans="1:12">
      <c r="A34" s="76" t="s">
        <v>81</v>
      </c>
      <c r="B34" s="42">
        <f>'1.'!B35</f>
        <v>3304542904.4400001</v>
      </c>
      <c r="C34" s="105">
        <f>'1.'!F35</f>
        <v>812965.63</v>
      </c>
      <c r="D34" s="42">
        <f>'1.'!G35</f>
        <v>0</v>
      </c>
      <c r="E34" s="108">
        <f>'1.'!H35</f>
        <v>3156460219.5700006</v>
      </c>
      <c r="F34" s="42">
        <f>'1.'!I35</f>
        <v>147269719.23999998</v>
      </c>
      <c r="G34" s="42">
        <f>'1.'!J35</f>
        <v>6286329153.4099998</v>
      </c>
      <c r="H34" s="29">
        <f t="shared" si="0"/>
        <v>0.95518814881445935</v>
      </c>
      <c r="I34" s="29">
        <f t="shared" si="1"/>
        <v>4.456583663723284E-2</v>
      </c>
      <c r="J34" s="111">
        <f t="shared" si="2"/>
        <v>2.4601454830793553E-4</v>
      </c>
      <c r="K34" s="43">
        <f>'1.'!P35</f>
        <v>0</v>
      </c>
      <c r="L34" s="114">
        <v>1</v>
      </c>
    </row>
    <row r="35" spans="1:12">
      <c r="A35" s="76" t="s">
        <v>32</v>
      </c>
      <c r="B35" s="42">
        <f>'1.'!B36</f>
        <v>37883580911.519997</v>
      </c>
      <c r="C35" s="105">
        <f>'1.'!F36</f>
        <v>192182459.91999999</v>
      </c>
      <c r="D35" s="42">
        <f>'1.'!G36</f>
        <v>0</v>
      </c>
      <c r="E35" s="108">
        <f>'1.'!H36</f>
        <v>19669361996.489998</v>
      </c>
      <c r="F35" s="42">
        <f>'1.'!I36</f>
        <v>18022036455.109997</v>
      </c>
      <c r="G35" s="42">
        <f>'1.'!J36</f>
        <v>52027186596.970001</v>
      </c>
      <c r="H35" s="29">
        <f t="shared" si="0"/>
        <v>0.51920545849214461</v>
      </c>
      <c r="I35" s="29">
        <f t="shared" si="1"/>
        <v>0.47572156648026076</v>
      </c>
      <c r="J35" s="111">
        <f t="shared" si="2"/>
        <v>5.0729750275945885E-3</v>
      </c>
      <c r="K35" s="43">
        <f>'1.'!P36</f>
        <v>0</v>
      </c>
      <c r="L35" s="114">
        <v>1</v>
      </c>
    </row>
    <row r="36" spans="1:12">
      <c r="A36" s="76" t="s">
        <v>33</v>
      </c>
      <c r="B36" s="42">
        <f>'1.'!B37</f>
        <v>22173706779.77</v>
      </c>
      <c r="C36" s="105">
        <f>'1.'!F37</f>
        <v>289761629.25999999</v>
      </c>
      <c r="D36" s="42">
        <f>'1.'!G37</f>
        <v>0</v>
      </c>
      <c r="E36" s="108">
        <f>'1.'!H37</f>
        <v>13592368576.93</v>
      </c>
      <c r="F36" s="42">
        <f>'1.'!I37</f>
        <v>8291576573.5799999</v>
      </c>
      <c r="G36" s="42">
        <f>'1.'!J37</f>
        <v>36204148197.25</v>
      </c>
      <c r="H36" s="29">
        <f t="shared" si="0"/>
        <v>0.61299487324919832</v>
      </c>
      <c r="I36" s="29">
        <f t="shared" si="1"/>
        <v>0.37393732387337025</v>
      </c>
      <c r="J36" s="111">
        <f t="shared" si="2"/>
        <v>1.3067802877431464E-2</v>
      </c>
      <c r="K36" s="43">
        <f>'1.'!P37</f>
        <v>0</v>
      </c>
      <c r="L36" s="114">
        <v>1</v>
      </c>
    </row>
    <row r="37" spans="1:12">
      <c r="A37" s="76" t="s">
        <v>34</v>
      </c>
      <c r="B37" s="42">
        <f>'1.'!B38</f>
        <v>7006513548.6999998</v>
      </c>
      <c r="C37" s="105">
        <f>'1.'!F38</f>
        <v>0</v>
      </c>
      <c r="D37" s="42">
        <f>'1.'!G38</f>
        <v>0</v>
      </c>
      <c r="E37" s="108">
        <f>'1.'!H38</f>
        <v>4494253152.7199993</v>
      </c>
      <c r="F37" s="42">
        <f>'1.'!I38</f>
        <v>2512260395.98</v>
      </c>
      <c r="G37" s="42">
        <f>'1.'!J38</f>
        <v>10962210989.540001</v>
      </c>
      <c r="H37" s="29">
        <f t="shared" si="0"/>
        <v>0.64143930094217405</v>
      </c>
      <c r="I37" s="29">
        <f t="shared" si="1"/>
        <v>0.35856069905782584</v>
      </c>
      <c r="J37" s="111">
        <f t="shared" si="2"/>
        <v>0</v>
      </c>
      <c r="K37" s="43">
        <f>'1.'!P38</f>
        <v>0</v>
      </c>
      <c r="L37" s="114">
        <v>1</v>
      </c>
    </row>
    <row r="38" spans="1:12">
      <c r="A38" s="76" t="s">
        <v>35</v>
      </c>
      <c r="B38" s="42">
        <f>'1.'!B39</f>
        <v>133839228965.77998</v>
      </c>
      <c r="C38" s="105">
        <f>'1.'!F39</f>
        <v>0</v>
      </c>
      <c r="D38" s="42">
        <f>'1.'!G39</f>
        <v>0</v>
      </c>
      <c r="E38" s="108">
        <f>'1.'!H39</f>
        <v>75619016037.550003</v>
      </c>
      <c r="F38" s="42">
        <f>'1.'!I39</f>
        <v>58220212928.229996</v>
      </c>
      <c r="G38" s="42">
        <f>'1.'!J39</f>
        <v>221858002734.29999</v>
      </c>
      <c r="H38" s="29">
        <f t="shared" si="0"/>
        <v>0.56499889174409601</v>
      </c>
      <c r="I38" s="29">
        <f t="shared" si="1"/>
        <v>0.4350011082559041</v>
      </c>
      <c r="J38" s="111">
        <f t="shared" si="2"/>
        <v>0</v>
      </c>
      <c r="K38" s="43">
        <f>'1.'!P39</f>
        <v>0</v>
      </c>
      <c r="L38" s="114">
        <v>1</v>
      </c>
    </row>
    <row r="39" spans="1:12">
      <c r="A39" s="77" t="s">
        <v>82</v>
      </c>
      <c r="B39" s="44">
        <f>'1.'!B40</f>
        <v>7792078141.3699999</v>
      </c>
      <c r="C39" s="106">
        <f>'1.'!F40</f>
        <v>0</v>
      </c>
      <c r="D39" s="44">
        <f>'1.'!G40</f>
        <v>25368520.630000003</v>
      </c>
      <c r="E39" s="109">
        <f>'1.'!H40</f>
        <v>6038242791.999999</v>
      </c>
      <c r="F39" s="44">
        <f>'1.'!I40</f>
        <v>1728466828.7400002</v>
      </c>
      <c r="G39" s="44">
        <f>'1.'!J40</f>
        <v>11430272553.219999</v>
      </c>
      <c r="H39" s="31">
        <f t="shared" si="0"/>
        <v>0.7749207185104483</v>
      </c>
      <c r="I39" s="31">
        <f t="shared" si="1"/>
        <v>0.22182360050564148</v>
      </c>
      <c r="J39" s="112">
        <f t="shared" si="2"/>
        <v>0</v>
      </c>
      <c r="K39" s="45">
        <f>'1.'!P40</f>
        <v>3.2556809839101178E-3</v>
      </c>
      <c r="L39" s="115">
        <v>1</v>
      </c>
    </row>
    <row r="40" spans="1:12">
      <c r="A40" s="59"/>
    </row>
  </sheetData>
  <mergeCells count="2">
    <mergeCell ref="B2:C2"/>
    <mergeCell ref="A10:L10"/>
  </mergeCells>
  <hyperlinks>
    <hyperlink ref="B2:C2" location="Índice!A1" display="Clique aqui para voltar ao índice" xr:uid="{1D6809C5-4F98-43EB-879A-432968E15E3D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0"/>
  <sheetViews>
    <sheetView showGridLines="0" topLeftCell="A4" zoomScaleNormal="100" workbookViewId="0">
      <selection activeCell="D16" sqref="D16"/>
    </sheetView>
  </sheetViews>
  <sheetFormatPr defaultRowHeight="15"/>
  <cols>
    <col min="1" max="1" width="8.140625" customWidth="1"/>
    <col min="2" max="3" width="16.85546875" customWidth="1"/>
    <col min="4" max="4" width="16.28515625" customWidth="1"/>
  </cols>
  <sheetData>
    <row r="1" spans="1:15" ht="15.75" thickBot="1">
      <c r="A1" s="17"/>
      <c r="B1" s="18"/>
      <c r="C1" s="18"/>
      <c r="D1" s="4"/>
    </row>
    <row r="2" spans="1:15" ht="15.75" thickBot="1">
      <c r="A2" s="17"/>
      <c r="B2" s="129" t="s">
        <v>85</v>
      </c>
      <c r="C2" s="130"/>
      <c r="D2" s="4"/>
    </row>
    <row r="3" spans="1:15">
      <c r="A3" s="17"/>
      <c r="B3" s="18"/>
      <c r="C3" s="18"/>
      <c r="D3" s="4"/>
    </row>
    <row r="4" spans="1:15" ht="17.25">
      <c r="A4" s="19" t="s">
        <v>86</v>
      </c>
      <c r="B4" s="20"/>
      <c r="C4" s="20"/>
      <c r="D4" s="4"/>
    </row>
    <row r="5" spans="1:15" ht="17.25">
      <c r="A5" s="19" t="s">
        <v>103</v>
      </c>
      <c r="B5" s="20"/>
      <c r="C5" s="20"/>
      <c r="D5" s="4"/>
    </row>
    <row r="6" spans="1:15" ht="17.25">
      <c r="A6" s="19" t="s">
        <v>87</v>
      </c>
      <c r="B6" s="20"/>
      <c r="C6" s="20"/>
      <c r="D6" s="4"/>
    </row>
    <row r="7" spans="1:15" ht="17.25">
      <c r="A7" s="19" t="str">
        <f>'1.'!A7</f>
        <v>RGF 2º quadrimestre de 2022</v>
      </c>
      <c r="B7" s="20"/>
      <c r="C7" s="20"/>
      <c r="D7" s="4"/>
    </row>
    <row r="8" spans="1:15" ht="17.25">
      <c r="A8" s="19" t="s">
        <v>89</v>
      </c>
      <c r="B8" s="20"/>
      <c r="C8" s="20"/>
      <c r="D8" s="4"/>
    </row>
    <row r="9" spans="1:15" ht="17.25">
      <c r="A9" s="19" t="s">
        <v>88</v>
      </c>
      <c r="B9" s="20"/>
      <c r="C9" s="20"/>
      <c r="D9" s="4"/>
    </row>
    <row r="10" spans="1:15" s="4" customFormat="1" ht="48" customHeight="1">
      <c r="A10" s="136" t="s">
        <v>133</v>
      </c>
      <c r="B10" s="136"/>
      <c r="C10" s="136"/>
      <c r="D10" s="136"/>
      <c r="E10" s="136"/>
      <c r="F10" s="136"/>
      <c r="G10" s="136"/>
      <c r="H10" s="136"/>
      <c r="I10" s="136"/>
      <c r="J10" s="136"/>
      <c r="K10" s="58"/>
      <c r="L10" s="58"/>
      <c r="M10" s="58"/>
      <c r="N10" s="58"/>
      <c r="O10" s="58"/>
    </row>
    <row r="12" spans="1:15" ht="76.5">
      <c r="A12" s="70" t="s">
        <v>12</v>
      </c>
      <c r="B12" s="70" t="s">
        <v>3</v>
      </c>
      <c r="C12" s="70" t="s">
        <v>6</v>
      </c>
      <c r="D12" s="70" t="s">
        <v>77</v>
      </c>
    </row>
    <row r="13" spans="1:15">
      <c r="A13" s="75" t="s">
        <v>13</v>
      </c>
      <c r="B13" s="26">
        <f>'1.'!E14</f>
        <v>474752226.48000002</v>
      </c>
      <c r="C13" s="26">
        <f>'1.'!I14</f>
        <v>1263415669.6099999</v>
      </c>
      <c r="D13" s="67">
        <f>B13/C13</f>
        <v>0.37576882881827001</v>
      </c>
    </row>
    <row r="14" spans="1:15">
      <c r="A14" s="76" t="s">
        <v>14</v>
      </c>
      <c r="B14" s="28">
        <f>'1.'!E15</f>
        <v>892174640.00999999</v>
      </c>
      <c r="C14" s="28">
        <f>'1.'!I15</f>
        <v>2688915703.1599998</v>
      </c>
      <c r="D14" s="63">
        <f t="shared" ref="D14:D39" si="0">B14/C14</f>
        <v>0.33179717718986912</v>
      </c>
    </row>
    <row r="15" spans="1:15">
      <c r="A15" s="76" t="s">
        <v>15</v>
      </c>
      <c r="B15" s="28">
        <f>'1.'!E16</f>
        <v>991880545.41999996</v>
      </c>
      <c r="C15" s="28">
        <f>'1.'!I16</f>
        <v>2868409330.79</v>
      </c>
      <c r="D15" s="63">
        <f t="shared" si="0"/>
        <v>0.34579463076381162</v>
      </c>
    </row>
    <row r="16" spans="1:15">
      <c r="A16" s="76" t="s">
        <v>16</v>
      </c>
      <c r="B16" s="28">
        <f>'1.'!E17</f>
        <v>196421243.71000001</v>
      </c>
      <c r="C16" s="28">
        <f>'1.'!I17</f>
        <v>212022471.63999999</v>
      </c>
      <c r="D16" s="63">
        <f t="shared" si="0"/>
        <v>0.92641710187922999</v>
      </c>
    </row>
    <row r="17" spans="1:4">
      <c r="A17" s="76" t="s">
        <v>17</v>
      </c>
      <c r="B17" s="28">
        <f>'1.'!E18</f>
        <v>4292326024.5799999</v>
      </c>
      <c r="C17" s="28">
        <f>'1.'!I18</f>
        <v>10044472403.860001</v>
      </c>
      <c r="D17" s="63">
        <f t="shared" si="0"/>
        <v>0.4273321536460688</v>
      </c>
    </row>
    <row r="18" spans="1:4">
      <c r="A18" s="76" t="s">
        <v>18</v>
      </c>
      <c r="B18" s="28">
        <f>'1.'!E19</f>
        <v>2882335225.4699993</v>
      </c>
      <c r="C18" s="28">
        <f>'1.'!I19</f>
        <v>4191263808.0299997</v>
      </c>
      <c r="D18" s="63">
        <f t="shared" si="0"/>
        <v>0.6877007407521718</v>
      </c>
    </row>
    <row r="19" spans="1:4">
      <c r="A19" s="76" t="s">
        <v>19</v>
      </c>
      <c r="B19" s="28">
        <f>'1.'!E20</f>
        <v>4188288436.1799998</v>
      </c>
      <c r="C19" s="28">
        <f>'1.'!I20</f>
        <v>4415334245.0200005</v>
      </c>
      <c r="D19" s="63">
        <f t="shared" si="0"/>
        <v>0.94857788873037585</v>
      </c>
    </row>
    <row r="20" spans="1:4">
      <c r="A20" s="76" t="s">
        <v>20</v>
      </c>
      <c r="B20" s="28">
        <f>'1.'!E21</f>
        <v>669491233.19000006</v>
      </c>
      <c r="C20" s="28">
        <f>'1.'!I21</f>
        <v>3713259556.1500001</v>
      </c>
      <c r="D20" s="63">
        <f t="shared" si="0"/>
        <v>0.1802974510847675</v>
      </c>
    </row>
    <row r="21" spans="1:4">
      <c r="A21" s="76" t="s">
        <v>21</v>
      </c>
      <c r="B21" s="28">
        <f>'1.'!E22</f>
        <v>2755956215.8600001</v>
      </c>
      <c r="C21" s="28">
        <f>'1.'!I22</f>
        <v>7726028190.4400005</v>
      </c>
      <c r="D21" s="63">
        <f t="shared" si="0"/>
        <v>0.35671060833950274</v>
      </c>
    </row>
    <row r="22" spans="1:4">
      <c r="A22" s="76" t="s">
        <v>22</v>
      </c>
      <c r="B22" s="28">
        <f>'1.'!E23</f>
        <v>2226987188.5299997</v>
      </c>
      <c r="C22" s="28">
        <f>'1.'!I23</f>
        <v>3206255411.1900001</v>
      </c>
      <c r="D22" s="63">
        <f t="shared" si="0"/>
        <v>0.69457572867017936</v>
      </c>
    </row>
    <row r="23" spans="1:4">
      <c r="A23" s="76" t="s">
        <v>23</v>
      </c>
      <c r="B23" s="28">
        <f>'1.'!E24</f>
        <v>9332441583.0200005</v>
      </c>
      <c r="C23" s="28">
        <f>'1.'!I24</f>
        <v>27693860675.650002</v>
      </c>
      <c r="D23" s="63">
        <f t="shared" si="0"/>
        <v>0.33698593678654587</v>
      </c>
    </row>
    <row r="24" spans="1:4">
      <c r="A24" s="76" t="s">
        <v>24</v>
      </c>
      <c r="B24" s="28">
        <f>'1.'!E25</f>
        <v>3520739400.1300001</v>
      </c>
      <c r="C24" s="28">
        <f>'1.'!I25</f>
        <v>4147327767.0599999</v>
      </c>
      <c r="D24" s="63">
        <f t="shared" si="0"/>
        <v>0.8489175676186832</v>
      </c>
    </row>
    <row r="25" spans="1:4">
      <c r="A25" s="76" t="s">
        <v>25</v>
      </c>
      <c r="B25" s="28">
        <f>'1.'!E26</f>
        <v>3366965259.8500004</v>
      </c>
      <c r="C25" s="28">
        <f>'1.'!I26</f>
        <v>4694652858.6399994</v>
      </c>
      <c r="D25" s="63">
        <f t="shared" si="0"/>
        <v>0.71719152858202628</v>
      </c>
    </row>
    <row r="26" spans="1:4">
      <c r="A26" s="76" t="s">
        <v>26</v>
      </c>
      <c r="B26" s="28">
        <f>'1.'!E27</f>
        <v>2946311829.9499993</v>
      </c>
      <c r="C26" s="28">
        <f>'1.'!I27</f>
        <v>5305898299.0299997</v>
      </c>
      <c r="D26" s="63">
        <f t="shared" si="0"/>
        <v>0.55528991772960112</v>
      </c>
    </row>
    <row r="27" spans="1:4">
      <c r="A27" s="76" t="s">
        <v>27</v>
      </c>
      <c r="B27" s="28">
        <f>'1.'!E28</f>
        <v>1114379021.3800001</v>
      </c>
      <c r="C27" s="28">
        <f>'1.'!I28</f>
        <v>2813192320.6900001</v>
      </c>
      <c r="D27" s="63">
        <f t="shared" si="0"/>
        <v>0.39612614224208925</v>
      </c>
    </row>
    <row r="28" spans="1:4">
      <c r="A28" s="76" t="s">
        <v>28</v>
      </c>
      <c r="B28" s="28">
        <f>'1.'!E29</f>
        <v>3049448133.7399998</v>
      </c>
      <c r="C28" s="28">
        <f>'1.'!I29</f>
        <v>7361091760.1700001</v>
      </c>
      <c r="D28" s="63">
        <f t="shared" si="0"/>
        <v>0.41426574115543624</v>
      </c>
    </row>
    <row r="29" spans="1:4">
      <c r="A29" s="76" t="s">
        <v>29</v>
      </c>
      <c r="B29" s="28">
        <f>'1.'!E30</f>
        <v>2360675419.3200002</v>
      </c>
      <c r="C29" s="28">
        <f>'1.'!I30</f>
        <v>2538700034.3200002</v>
      </c>
      <c r="D29" s="63">
        <f t="shared" si="0"/>
        <v>0.92987567944486027</v>
      </c>
    </row>
    <row r="30" spans="1:4">
      <c r="A30" s="76" t="s">
        <v>79</v>
      </c>
      <c r="B30" s="28">
        <f>'1.'!E31</f>
        <v>5463426428.4800005</v>
      </c>
      <c r="C30" s="28">
        <f>'1.'!I31</f>
        <v>11504750121.140001</v>
      </c>
      <c r="D30" s="63">
        <f t="shared" si="0"/>
        <v>0.47488440608900695</v>
      </c>
    </row>
    <row r="31" spans="1:4">
      <c r="A31" s="76" t="s">
        <v>30</v>
      </c>
      <c r="B31" s="28">
        <f>'1.'!E32</f>
        <v>6122492778.6499996</v>
      </c>
      <c r="C31" s="28">
        <f>'1.'!I32</f>
        <v>22401163761.380001</v>
      </c>
      <c r="D31" s="63">
        <f t="shared" si="0"/>
        <v>0.27331137095677521</v>
      </c>
    </row>
    <row r="32" spans="1:4">
      <c r="A32" s="76" t="s">
        <v>80</v>
      </c>
      <c r="B32" s="28">
        <f>'1.'!E33</f>
        <v>3049055988.4699998</v>
      </c>
      <c r="C32" s="28">
        <f>'1.'!I33</f>
        <v>4519857501.9299994</v>
      </c>
      <c r="D32" s="63">
        <f t="shared" si="0"/>
        <v>0.67459117619704589</v>
      </c>
    </row>
    <row r="33" spans="1:4">
      <c r="A33" s="76" t="s">
        <v>31</v>
      </c>
      <c r="B33" s="28">
        <f>'1.'!E34</f>
        <v>935464388.21999991</v>
      </c>
      <c r="C33" s="28">
        <f>'1.'!I34</f>
        <v>1104723015.51</v>
      </c>
      <c r="D33" s="63">
        <f t="shared" si="0"/>
        <v>0.84678636643424943</v>
      </c>
    </row>
    <row r="34" spans="1:4">
      <c r="A34" s="76" t="s">
        <v>81</v>
      </c>
      <c r="B34" s="28">
        <f>'1.'!E35</f>
        <v>140874486</v>
      </c>
      <c r="C34" s="28">
        <f>'1.'!I35</f>
        <v>147269719.23999998</v>
      </c>
      <c r="D34" s="63">
        <f t="shared" si="0"/>
        <v>0.95657468980722438</v>
      </c>
    </row>
    <row r="35" spans="1:4">
      <c r="A35" s="76" t="s">
        <v>32</v>
      </c>
      <c r="B35" s="28">
        <f>'1.'!E36</f>
        <v>8648342179.3400002</v>
      </c>
      <c r="C35" s="28">
        <f>'1.'!I36</f>
        <v>18022036455.109997</v>
      </c>
      <c r="D35" s="63">
        <f t="shared" si="0"/>
        <v>0.47987596745138283</v>
      </c>
    </row>
    <row r="36" spans="1:4">
      <c r="A36" s="76" t="s">
        <v>33</v>
      </c>
      <c r="B36" s="28">
        <f>'1.'!E37</f>
        <v>3116650172.8600001</v>
      </c>
      <c r="C36" s="28">
        <f>'1.'!I37</f>
        <v>8291576573.5799999</v>
      </c>
      <c r="D36" s="63">
        <f t="shared" si="0"/>
        <v>0.37588149192166775</v>
      </c>
    </row>
    <row r="37" spans="1:4">
      <c r="A37" s="76" t="s">
        <v>34</v>
      </c>
      <c r="B37" s="28">
        <f>'1.'!E38</f>
        <v>1342978203.3500001</v>
      </c>
      <c r="C37" s="28">
        <f>'1.'!I38</f>
        <v>2512260395.98</v>
      </c>
      <c r="D37" s="63">
        <f t="shared" si="0"/>
        <v>0.53456966702136854</v>
      </c>
    </row>
    <row r="38" spans="1:4">
      <c r="A38" s="76" t="s">
        <v>35</v>
      </c>
      <c r="B38" s="28">
        <f>'1.'!E39</f>
        <v>34854299233.849998</v>
      </c>
      <c r="C38" s="28">
        <f>'1.'!I39</f>
        <v>58220212928.229996</v>
      </c>
      <c r="D38" s="63">
        <f t="shared" si="0"/>
        <v>0.59866320442379795</v>
      </c>
    </row>
    <row r="39" spans="1:4">
      <c r="A39" s="77" t="s">
        <v>82</v>
      </c>
      <c r="B39" s="30">
        <f>'1.'!E40</f>
        <v>1547957086.4000001</v>
      </c>
      <c r="C39" s="30">
        <f>'1.'!I40</f>
        <v>1728466828.7400002</v>
      </c>
      <c r="D39" s="68">
        <f t="shared" si="0"/>
        <v>0.89556655682447417</v>
      </c>
    </row>
    <row r="40" spans="1:4">
      <c r="A40" s="59"/>
      <c r="D40" s="69"/>
    </row>
  </sheetData>
  <mergeCells count="2">
    <mergeCell ref="B2:C2"/>
    <mergeCell ref="A10:J10"/>
  </mergeCells>
  <hyperlinks>
    <hyperlink ref="B2:C2" location="Índice!A1" display="Clique aqui para voltar ao índice" xr:uid="{5BEF02BA-549D-47AC-AA69-3CA2366C5157}"/>
  </hyperlinks>
  <pageMargins left="0.51181102362204722" right="0.51181102362204722" top="0.78740157480314965" bottom="0.78740157480314965" header="0.31496062992125984" footer="0.31496062992125984"/>
  <pageSetup paperSize="9" scale="7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showGridLines="0" topLeftCell="A13" zoomScaleNormal="100" workbookViewId="0">
      <selection activeCell="K13" sqref="K13"/>
    </sheetView>
  </sheetViews>
  <sheetFormatPr defaultRowHeight="15"/>
  <cols>
    <col min="2" max="2" width="16.42578125" bestFit="1" customWidth="1"/>
    <col min="3" max="3" width="15.42578125" bestFit="1" customWidth="1"/>
    <col min="4" max="4" width="17.28515625" customWidth="1"/>
    <col min="5" max="5" width="14.42578125" customWidth="1"/>
    <col min="6" max="6" width="17.7109375" customWidth="1"/>
    <col min="7" max="7" width="14" customWidth="1"/>
    <col min="8" max="8" width="13.42578125" customWidth="1"/>
    <col min="9" max="9" width="13.85546875" customWidth="1"/>
    <col min="10" max="10" width="13.28515625" customWidth="1"/>
  </cols>
  <sheetData>
    <row r="1" spans="1:15" ht="15.75" thickBot="1">
      <c r="A1" s="17"/>
      <c r="B1" s="18"/>
      <c r="C1" s="18"/>
    </row>
    <row r="2" spans="1:15" ht="15.75" thickBot="1">
      <c r="B2" s="129" t="s">
        <v>85</v>
      </c>
      <c r="C2" s="130"/>
    </row>
    <row r="3" spans="1:15">
      <c r="A3" s="17"/>
      <c r="B3" s="18"/>
      <c r="C3" s="18"/>
    </row>
    <row r="4" spans="1:15" ht="17.25">
      <c r="A4" s="19" t="s">
        <v>86</v>
      </c>
      <c r="B4" s="20"/>
      <c r="C4" s="20"/>
    </row>
    <row r="5" spans="1:15" ht="17.25">
      <c r="A5" s="19" t="s">
        <v>104</v>
      </c>
      <c r="B5" s="20"/>
      <c r="C5" s="20"/>
    </row>
    <row r="6" spans="1:15" ht="17.25">
      <c r="A6" s="19" t="s">
        <v>87</v>
      </c>
      <c r="B6" s="20"/>
      <c r="C6" s="20"/>
    </row>
    <row r="7" spans="1:15" ht="17.25">
      <c r="A7" s="19" t="str">
        <f>'1.'!A7</f>
        <v>RGF 2º quadrimestre de 2022</v>
      </c>
      <c r="B7" s="20"/>
      <c r="C7" s="20"/>
    </row>
    <row r="8" spans="1:15" ht="17.25">
      <c r="A8" s="19" t="s">
        <v>89</v>
      </c>
      <c r="B8" s="20"/>
      <c r="C8" s="20"/>
    </row>
    <row r="9" spans="1:15" ht="17.25" customHeight="1">
      <c r="A9" s="19" t="s">
        <v>88</v>
      </c>
      <c r="B9" s="20"/>
      <c r="C9" s="20"/>
    </row>
    <row r="10" spans="1:15" s="4" customFormat="1" ht="43.5" customHeight="1">
      <c r="A10" s="136" t="s">
        <v>133</v>
      </c>
      <c r="B10" s="136"/>
      <c r="C10" s="136"/>
      <c r="D10" s="136"/>
      <c r="E10" s="136"/>
      <c r="F10" s="136"/>
      <c r="G10" s="136"/>
      <c r="H10" s="136"/>
      <c r="I10" s="136"/>
      <c r="J10" s="136"/>
      <c r="K10" s="58"/>
      <c r="L10" s="58"/>
      <c r="M10" s="58"/>
      <c r="N10" s="58"/>
      <c r="O10" s="58"/>
    </row>
    <row r="12" spans="1:15">
      <c r="A12" s="149" t="s">
        <v>12</v>
      </c>
      <c r="B12" s="151" t="s">
        <v>2</v>
      </c>
      <c r="C12" s="151"/>
      <c r="D12" s="151"/>
      <c r="E12" s="151"/>
      <c r="F12" s="149" t="s">
        <v>64</v>
      </c>
      <c r="G12" s="152" t="s">
        <v>96</v>
      </c>
      <c r="H12" s="153"/>
      <c r="I12" s="153"/>
      <c r="J12" s="154"/>
    </row>
    <row r="13" spans="1:15" ht="76.5">
      <c r="A13" s="150"/>
      <c r="B13" s="78" t="s">
        <v>3</v>
      </c>
      <c r="C13" s="78" t="s">
        <v>61</v>
      </c>
      <c r="D13" s="78" t="s">
        <v>62</v>
      </c>
      <c r="E13" s="78" t="s">
        <v>63</v>
      </c>
      <c r="F13" s="150"/>
      <c r="G13" s="78" t="s">
        <v>3</v>
      </c>
      <c r="H13" s="78" t="s">
        <v>61</v>
      </c>
      <c r="I13" s="78" t="s">
        <v>62</v>
      </c>
      <c r="J13" s="78" t="s">
        <v>63</v>
      </c>
    </row>
    <row r="14" spans="1:15">
      <c r="A14" s="75" t="s">
        <v>13</v>
      </c>
      <c r="B14" s="26">
        <v>474752226.48000002</v>
      </c>
      <c r="C14" s="26">
        <v>38147892.790000007</v>
      </c>
      <c r="D14" s="26">
        <v>23121478.939999998</v>
      </c>
      <c r="E14" s="26">
        <v>14894344.300000001</v>
      </c>
      <c r="F14" s="26">
        <f>'1.'!J14</f>
        <v>7595084219</v>
      </c>
      <c r="G14" s="41">
        <f>B14/F14</f>
        <v>6.2507829115620764E-2</v>
      </c>
      <c r="H14" s="41">
        <f>C14/F14</f>
        <v>5.0227083321299519E-3</v>
      </c>
      <c r="I14" s="41">
        <f>D14/F14</f>
        <v>3.0442689341296423E-3</v>
      </c>
      <c r="J14" s="41">
        <f>E14/F14</f>
        <v>1.9610505783122247E-3</v>
      </c>
    </row>
    <row r="15" spans="1:15">
      <c r="A15" s="76" t="s">
        <v>14</v>
      </c>
      <c r="B15" s="28">
        <v>892174640.00999999</v>
      </c>
      <c r="C15" s="28">
        <v>110825022.36999999</v>
      </c>
      <c r="D15" s="28">
        <v>69903168.980000004</v>
      </c>
      <c r="E15" s="28">
        <v>1655916.48</v>
      </c>
      <c r="F15" s="28">
        <f>'1.'!J15</f>
        <v>12863753699.24</v>
      </c>
      <c r="G15" s="43">
        <f t="shared" ref="G15:G40" si="0">B15/F15</f>
        <v>6.9355699811223095E-2</v>
      </c>
      <c r="H15" s="43">
        <f t="shared" ref="H15:H40" si="1">C15/F15</f>
        <v>8.6152941793768648E-3</v>
      </c>
      <c r="I15" s="43">
        <f t="shared" ref="I15:I40" si="2">D15/F15</f>
        <v>5.434119045992768E-3</v>
      </c>
      <c r="J15" s="43">
        <f t="shared" ref="J15:J40" si="3">E15/F15</f>
        <v>1.287273154256547E-4</v>
      </c>
    </row>
    <row r="16" spans="1:15">
      <c r="A16" s="76" t="s">
        <v>15</v>
      </c>
      <c r="B16" s="28">
        <v>991880545.41999996</v>
      </c>
      <c r="C16" s="28">
        <v>136034878.91</v>
      </c>
      <c r="D16" s="28">
        <v>179440115.58999997</v>
      </c>
      <c r="E16" s="28">
        <v>71143867.980000004</v>
      </c>
      <c r="F16" s="28">
        <f>'1.'!J16</f>
        <v>21752400639.990002</v>
      </c>
      <c r="G16" s="43">
        <f t="shared" si="0"/>
        <v>4.559867031855367E-2</v>
      </c>
      <c r="H16" s="43">
        <f t="shared" si="1"/>
        <v>6.2537869342067492E-3</v>
      </c>
      <c r="I16" s="43">
        <f t="shared" si="2"/>
        <v>8.2492097566515977E-3</v>
      </c>
      <c r="J16" s="43">
        <f t="shared" si="3"/>
        <v>3.2706214434653179E-3</v>
      </c>
    </row>
    <row r="17" spans="1:10">
      <c r="A17" s="76" t="s">
        <v>16</v>
      </c>
      <c r="B17" s="28">
        <v>196421243.71000001</v>
      </c>
      <c r="C17" s="28">
        <v>15775423.640000001</v>
      </c>
      <c r="D17" s="28">
        <v>339.95</v>
      </c>
      <c r="E17" s="28">
        <v>39928280.619999997</v>
      </c>
      <c r="F17" s="28">
        <f>'1.'!J17</f>
        <v>7402045609.2200003</v>
      </c>
      <c r="G17" s="43">
        <f t="shared" si="0"/>
        <v>2.653607584710602E-2</v>
      </c>
      <c r="H17" s="43">
        <f t="shared" si="1"/>
        <v>2.1312248630770535E-3</v>
      </c>
      <c r="I17" s="43">
        <f t="shared" si="2"/>
        <v>4.5926493559639471E-8</v>
      </c>
      <c r="J17" s="43">
        <f t="shared" si="3"/>
        <v>5.3942224525427495E-3</v>
      </c>
    </row>
    <row r="18" spans="1:10">
      <c r="A18" s="76" t="s">
        <v>17</v>
      </c>
      <c r="B18" s="28">
        <v>4292326024.5799999</v>
      </c>
      <c r="C18" s="28">
        <v>251738090.09999999</v>
      </c>
      <c r="D18" s="28">
        <v>557775735.04999995</v>
      </c>
      <c r="E18" s="28">
        <v>40831861.530000001</v>
      </c>
      <c r="F18" s="28">
        <f>'1.'!J18</f>
        <v>49779267369.879997</v>
      </c>
      <c r="G18" s="43">
        <f t="shared" si="0"/>
        <v>8.6227183551864872E-2</v>
      </c>
      <c r="H18" s="43">
        <f t="shared" si="1"/>
        <v>5.0570870846588529E-3</v>
      </c>
      <c r="I18" s="43">
        <f t="shared" si="2"/>
        <v>1.1204980798642569E-2</v>
      </c>
      <c r="J18" s="43">
        <f t="shared" si="3"/>
        <v>8.2025838642025065E-4</v>
      </c>
    </row>
    <row r="19" spans="1:10">
      <c r="A19" s="76" t="s">
        <v>18</v>
      </c>
      <c r="B19" s="28">
        <v>2882335225.4699993</v>
      </c>
      <c r="C19" s="28">
        <v>78464758.590000004</v>
      </c>
      <c r="D19" s="28">
        <v>230360134.10000002</v>
      </c>
      <c r="E19" s="28">
        <v>10317156.619999999</v>
      </c>
      <c r="F19" s="28">
        <f>'1.'!J19</f>
        <v>28933552895.040001</v>
      </c>
      <c r="G19" s="43">
        <f t="shared" si="0"/>
        <v>9.9619125101090167E-2</v>
      </c>
      <c r="H19" s="43">
        <f t="shared" si="1"/>
        <v>2.7118950401508069E-3</v>
      </c>
      <c r="I19" s="43">
        <f t="shared" si="2"/>
        <v>7.9616953692365246E-3</v>
      </c>
      <c r="J19" s="43">
        <f t="shared" si="3"/>
        <v>3.5658104821854219E-4</v>
      </c>
    </row>
    <row r="20" spans="1:10">
      <c r="A20" s="76" t="s">
        <v>19</v>
      </c>
      <c r="B20" s="28">
        <v>4188288436.1799998</v>
      </c>
      <c r="C20" s="28">
        <v>14200206.73</v>
      </c>
      <c r="D20" s="28">
        <v>638802855.15999997</v>
      </c>
      <c r="E20" s="28">
        <v>187923781.44</v>
      </c>
      <c r="F20" s="28">
        <f>'1.'!J20</f>
        <v>30286601418.119999</v>
      </c>
      <c r="G20" s="43">
        <f t="shared" si="0"/>
        <v>0.138288491942652</v>
      </c>
      <c r="H20" s="43">
        <f t="shared" si="1"/>
        <v>4.6886101659145683E-4</v>
      </c>
      <c r="I20" s="43">
        <f t="shared" si="2"/>
        <v>2.1091929277274876E-2</v>
      </c>
      <c r="J20" s="43">
        <f t="shared" si="3"/>
        <v>6.2048487661467405E-3</v>
      </c>
    </row>
    <row r="21" spans="1:10">
      <c r="A21" s="76" t="s">
        <v>20</v>
      </c>
      <c r="B21" s="28">
        <v>669491233.19000006</v>
      </c>
      <c r="C21" s="28">
        <v>135307070.70999998</v>
      </c>
      <c r="D21" s="28"/>
      <c r="E21" s="28">
        <v>11014489.689999999</v>
      </c>
      <c r="F21" s="28">
        <f>'1.'!J21</f>
        <v>21347563798.27</v>
      </c>
      <c r="G21" s="43">
        <f t="shared" si="0"/>
        <v>3.1361481783895896E-2</v>
      </c>
      <c r="H21" s="43">
        <f t="shared" si="1"/>
        <v>6.3382909632510491E-3</v>
      </c>
      <c r="I21" s="43">
        <f t="shared" si="2"/>
        <v>0</v>
      </c>
      <c r="J21" s="43">
        <f t="shared" si="3"/>
        <v>5.159600315091978E-4</v>
      </c>
    </row>
    <row r="22" spans="1:10">
      <c r="A22" s="76" t="s">
        <v>21</v>
      </c>
      <c r="B22" s="28">
        <v>2755956215.8600001</v>
      </c>
      <c r="C22" s="28">
        <v>794791179.81999993</v>
      </c>
      <c r="D22" s="28">
        <v>450455899.26999998</v>
      </c>
      <c r="E22" s="28">
        <v>49472566.190000005</v>
      </c>
      <c r="F22" s="28">
        <f>'1.'!J22</f>
        <v>36407114780.720001</v>
      </c>
      <c r="G22" s="43">
        <f t="shared" si="0"/>
        <v>7.5698286789797009E-2</v>
      </c>
      <c r="H22" s="43">
        <f t="shared" si="1"/>
        <v>2.1830655480584663E-2</v>
      </c>
      <c r="I22" s="43">
        <f t="shared" si="2"/>
        <v>1.237274367889615E-2</v>
      </c>
      <c r="J22" s="43">
        <f t="shared" si="3"/>
        <v>1.3588708275284432E-3</v>
      </c>
    </row>
    <row r="23" spans="1:10">
      <c r="A23" s="76" t="s">
        <v>22</v>
      </c>
      <c r="B23" s="28">
        <v>2226987188.5299997</v>
      </c>
      <c r="C23" s="28">
        <v>67115326.390000001</v>
      </c>
      <c r="D23" s="28">
        <v>14190361.539999999</v>
      </c>
      <c r="E23" s="28">
        <v>6456838.7699999996</v>
      </c>
      <c r="F23" s="28">
        <f>'1.'!J23</f>
        <v>20895914836.07</v>
      </c>
      <c r="G23" s="43">
        <f t="shared" si="0"/>
        <v>0.10657524238593424</v>
      </c>
      <c r="H23" s="43">
        <f t="shared" si="1"/>
        <v>3.2118874390771931E-3</v>
      </c>
      <c r="I23" s="43">
        <f t="shared" si="2"/>
        <v>6.7909740498678503E-4</v>
      </c>
      <c r="J23" s="43">
        <f t="shared" si="3"/>
        <v>3.0900005195534045E-4</v>
      </c>
    </row>
    <row r="24" spans="1:10">
      <c r="A24" s="76" t="s">
        <v>23</v>
      </c>
      <c r="B24" s="28">
        <v>9332441583.0200005</v>
      </c>
      <c r="C24" s="28">
        <v>1452398419.1100001</v>
      </c>
      <c r="D24" s="28">
        <v>509728419.01999998</v>
      </c>
      <c r="E24" s="28">
        <v>109495430.41000001</v>
      </c>
      <c r="F24" s="28">
        <f>'1.'!J24</f>
        <v>89028638464.639999</v>
      </c>
      <c r="G24" s="43">
        <f t="shared" si="0"/>
        <v>0.10482516349754824</v>
      </c>
      <c r="H24" s="43">
        <f t="shared" si="1"/>
        <v>1.6313833887135736E-2</v>
      </c>
      <c r="I24" s="43">
        <f t="shared" si="2"/>
        <v>5.7254432709588346E-3</v>
      </c>
      <c r="J24" s="43">
        <f t="shared" si="3"/>
        <v>1.2298899803290704E-3</v>
      </c>
    </row>
    <row r="25" spans="1:10">
      <c r="A25" s="76" t="s">
        <v>24</v>
      </c>
      <c r="B25" s="28">
        <v>3520739400.1300001</v>
      </c>
      <c r="C25" s="28">
        <v>47050081.740000002</v>
      </c>
      <c r="D25" s="28">
        <v>277944281.37</v>
      </c>
      <c r="E25" s="28">
        <v>34505099.279999994</v>
      </c>
      <c r="F25" s="28">
        <f>'1.'!J25</f>
        <v>17828413755.23</v>
      </c>
      <c r="G25" s="43">
        <f t="shared" si="0"/>
        <v>0.19747911667672535</v>
      </c>
      <c r="H25" s="43">
        <f t="shared" si="1"/>
        <v>2.6390503600578468E-3</v>
      </c>
      <c r="I25" s="43">
        <f t="shared" si="2"/>
        <v>1.5589961349672206E-2</v>
      </c>
      <c r="J25" s="43">
        <f t="shared" si="3"/>
        <v>1.9353992875489473E-3</v>
      </c>
    </row>
    <row r="26" spans="1:10">
      <c r="A26" s="76" t="s">
        <v>25</v>
      </c>
      <c r="B26" s="28">
        <v>3366965259.8500004</v>
      </c>
      <c r="C26" s="28">
        <v>124636663.98999999</v>
      </c>
      <c r="D26" s="28">
        <v>13707195.379999999</v>
      </c>
      <c r="E26" s="28">
        <v>272354498.88999999</v>
      </c>
      <c r="F26" s="28">
        <f>'1.'!J26</f>
        <v>28960864356.27</v>
      </c>
      <c r="G26" s="43">
        <f t="shared" si="0"/>
        <v>0.11625914262883716</v>
      </c>
      <c r="H26" s="43">
        <f t="shared" si="1"/>
        <v>4.3036237612506297E-3</v>
      </c>
      <c r="I26" s="43">
        <f t="shared" si="2"/>
        <v>4.7330063120275636E-4</v>
      </c>
      <c r="J26" s="43">
        <f t="shared" si="3"/>
        <v>9.4042254933953823E-3</v>
      </c>
    </row>
    <row r="27" spans="1:10">
      <c r="A27" s="76" t="s">
        <v>26</v>
      </c>
      <c r="B27" s="28">
        <v>2946311829.9499993</v>
      </c>
      <c r="C27" s="28">
        <v>166311700.05000001</v>
      </c>
      <c r="D27" s="28">
        <v>390502148.88000005</v>
      </c>
      <c r="E27" s="28">
        <v>9904118.1400000006</v>
      </c>
      <c r="F27" s="28">
        <f>'1.'!J27</f>
        <v>31745902690.66</v>
      </c>
      <c r="G27" s="43">
        <f t="shared" si="0"/>
        <v>9.2809199935487655E-2</v>
      </c>
      <c r="H27" s="43">
        <f t="shared" si="1"/>
        <v>5.2388398487383629E-3</v>
      </c>
      <c r="I27" s="43">
        <f t="shared" si="2"/>
        <v>1.2300867695751181E-2</v>
      </c>
      <c r="J27" s="43">
        <f t="shared" si="3"/>
        <v>3.1198098968891199E-4</v>
      </c>
    </row>
    <row r="28" spans="1:10">
      <c r="A28" s="76" t="s">
        <v>27</v>
      </c>
      <c r="B28" s="28">
        <v>1114379021.3800001</v>
      </c>
      <c r="C28" s="28">
        <v>39900604.239999995</v>
      </c>
      <c r="D28" s="28">
        <v>351778.54</v>
      </c>
      <c r="E28" s="28">
        <v>9456809.9399999995</v>
      </c>
      <c r="F28" s="28">
        <f>'1.'!J28</f>
        <v>14988715906.110001</v>
      </c>
      <c r="G28" s="43">
        <f t="shared" si="0"/>
        <v>7.4347864644344522E-2</v>
      </c>
      <c r="H28" s="43">
        <f t="shared" si="1"/>
        <v>2.66204286544219E-3</v>
      </c>
      <c r="I28" s="43">
        <f t="shared" si="2"/>
        <v>2.3469558179870562E-5</v>
      </c>
      <c r="J28" s="43">
        <f t="shared" si="3"/>
        <v>6.3092862652397224E-4</v>
      </c>
    </row>
    <row r="29" spans="1:10">
      <c r="A29" s="76" t="s">
        <v>28</v>
      </c>
      <c r="B29" s="28">
        <v>3049448133.7399998</v>
      </c>
      <c r="C29" s="28">
        <v>90400431.13000001</v>
      </c>
      <c r="D29" s="28">
        <v>102819148.67</v>
      </c>
      <c r="E29" s="28">
        <v>18578172.300000001</v>
      </c>
      <c r="F29" s="28">
        <f>'1.'!J29</f>
        <v>36031813408.309998</v>
      </c>
      <c r="G29" s="43">
        <f t="shared" si="0"/>
        <v>8.463210272499655E-2</v>
      </c>
      <c r="H29" s="43">
        <f t="shared" si="1"/>
        <v>2.5089059522369478E-3</v>
      </c>
      <c r="I29" s="43">
        <f t="shared" si="2"/>
        <v>2.8535657504900067E-3</v>
      </c>
      <c r="J29" s="43">
        <f t="shared" si="3"/>
        <v>5.1560469881083832E-4</v>
      </c>
    </row>
    <row r="30" spans="1:10">
      <c r="A30" s="76" t="s">
        <v>29</v>
      </c>
      <c r="B30" s="28">
        <v>2360675419.3200002</v>
      </c>
      <c r="C30" s="28">
        <v>40233724.689999998</v>
      </c>
      <c r="D30" s="28">
        <v>126850109.41</v>
      </c>
      <c r="E30" s="28">
        <v>5259927.42</v>
      </c>
      <c r="F30" s="28">
        <f>'1.'!J30</f>
        <v>13140628143.6</v>
      </c>
      <c r="G30" s="43">
        <f t="shared" si="0"/>
        <v>0.17964707573509273</v>
      </c>
      <c r="H30" s="43">
        <f t="shared" si="1"/>
        <v>3.0617809324126866E-3</v>
      </c>
      <c r="I30" s="43">
        <f t="shared" si="2"/>
        <v>9.6532759335238444E-3</v>
      </c>
      <c r="J30" s="43">
        <f t="shared" si="3"/>
        <v>4.0027975546677271E-4</v>
      </c>
    </row>
    <row r="31" spans="1:10">
      <c r="A31" s="76" t="s">
        <v>79</v>
      </c>
      <c r="B31" s="28">
        <v>5463426428.4800005</v>
      </c>
      <c r="C31" s="28">
        <v>82053777.600000009</v>
      </c>
      <c r="D31" s="28">
        <v>3047499.23</v>
      </c>
      <c r="E31" s="28">
        <v>73527334.519999996</v>
      </c>
      <c r="F31" s="28">
        <f>'1.'!J31</f>
        <v>54880594911.309998</v>
      </c>
      <c r="G31" s="43">
        <f t="shared" si="0"/>
        <v>9.9551151683198627E-2</v>
      </c>
      <c r="H31" s="43">
        <f t="shared" si="1"/>
        <v>1.4951328011768702E-3</v>
      </c>
      <c r="I31" s="43">
        <f t="shared" si="2"/>
        <v>5.5529631829336453E-5</v>
      </c>
      <c r="J31" s="43">
        <f t="shared" si="3"/>
        <v>1.3397692688795399E-3</v>
      </c>
    </row>
    <row r="32" spans="1:10">
      <c r="A32" s="76" t="s">
        <v>30</v>
      </c>
      <c r="B32" s="28">
        <v>6122492778.6499996</v>
      </c>
      <c r="C32" s="28">
        <v>1774052834.5</v>
      </c>
      <c r="D32" s="28">
        <v>1629734453.55</v>
      </c>
      <c r="E32" s="28">
        <v>24116378.469999999</v>
      </c>
      <c r="F32" s="28">
        <f>'1.'!J32</f>
        <v>89303759557.309998</v>
      </c>
      <c r="G32" s="43">
        <f t="shared" si="0"/>
        <v>6.855806305355977E-2</v>
      </c>
      <c r="H32" s="43">
        <f t="shared" si="1"/>
        <v>1.9865376813856479E-2</v>
      </c>
      <c r="I32" s="43">
        <f t="shared" si="2"/>
        <v>1.82493375601296E-2</v>
      </c>
      <c r="J32" s="43">
        <f t="shared" si="3"/>
        <v>2.7004886008772673E-4</v>
      </c>
    </row>
    <row r="33" spans="1:10">
      <c r="A33" s="76" t="s">
        <v>80</v>
      </c>
      <c r="B33" s="28">
        <v>3049055988.4699998</v>
      </c>
      <c r="C33" s="28">
        <v>112357704.33999999</v>
      </c>
      <c r="D33" s="28">
        <v>545090311.59000003</v>
      </c>
      <c r="E33" s="28">
        <v>13619124.069999998</v>
      </c>
      <c r="F33" s="28">
        <f>'1.'!J33</f>
        <v>13985034589.110001</v>
      </c>
      <c r="G33" s="43">
        <f t="shared" si="0"/>
        <v>0.21802277062970352</v>
      </c>
      <c r="H33" s="43">
        <f t="shared" si="1"/>
        <v>8.034138465949291E-3</v>
      </c>
      <c r="I33" s="43">
        <f t="shared" si="2"/>
        <v>3.897668669439374E-2</v>
      </c>
      <c r="J33" s="43">
        <f t="shared" si="3"/>
        <v>9.7383556566996751E-4</v>
      </c>
    </row>
    <row r="34" spans="1:10">
      <c r="A34" s="76" t="s">
        <v>31</v>
      </c>
      <c r="B34" s="28">
        <v>935464388.21999991</v>
      </c>
      <c r="C34" s="28">
        <v>12605997.770000001</v>
      </c>
      <c r="D34" s="28">
        <v>205030453.84999999</v>
      </c>
      <c r="E34" s="28">
        <v>26871369.109999999</v>
      </c>
      <c r="F34" s="28">
        <f>'1.'!J34</f>
        <v>11552327892.5</v>
      </c>
      <c r="G34" s="43">
        <f t="shared" si="0"/>
        <v>8.0976267028165114E-2</v>
      </c>
      <c r="H34" s="43">
        <f t="shared" si="1"/>
        <v>1.0912084462374085E-3</v>
      </c>
      <c r="I34" s="43">
        <f t="shared" si="2"/>
        <v>1.7747977356417474E-2</v>
      </c>
      <c r="J34" s="43">
        <f t="shared" si="3"/>
        <v>2.3260566493654863E-3</v>
      </c>
    </row>
    <row r="35" spans="1:10">
      <c r="A35" s="76" t="s">
        <v>81</v>
      </c>
      <c r="B35" s="28">
        <v>140874486</v>
      </c>
      <c r="C35" s="28">
        <v>55562607.239999995</v>
      </c>
      <c r="D35" s="28">
        <v>70185152.069999993</v>
      </c>
      <c r="E35" s="28">
        <v>5495320.1100000003</v>
      </c>
      <c r="F35" s="28">
        <f>'1.'!J35</f>
        <v>6286329153.4099998</v>
      </c>
      <c r="G35" s="43">
        <f t="shared" si="0"/>
        <v>2.2409657935837334E-2</v>
      </c>
      <c r="H35" s="43">
        <f t="shared" si="1"/>
        <v>8.8386411026314515E-3</v>
      </c>
      <c r="I35" s="43">
        <f t="shared" si="2"/>
        <v>1.1164727515409891E-2</v>
      </c>
      <c r="J35" s="43">
        <f t="shared" si="3"/>
        <v>8.7416996086167088E-4</v>
      </c>
    </row>
    <row r="36" spans="1:10">
      <c r="A36" s="76" t="s">
        <v>32</v>
      </c>
      <c r="B36" s="28">
        <v>8648342179.3400002</v>
      </c>
      <c r="C36" s="28">
        <v>625475070.29999995</v>
      </c>
      <c r="D36" s="28">
        <v>1148556927.8800001</v>
      </c>
      <c r="E36" s="28">
        <v>57221069.850000001</v>
      </c>
      <c r="F36" s="28">
        <f>'1.'!J36</f>
        <v>52027186596.970001</v>
      </c>
      <c r="G36" s="43">
        <f t="shared" si="0"/>
        <v>0.1662273658257675</v>
      </c>
      <c r="H36" s="43">
        <f t="shared" si="1"/>
        <v>1.2022081361909099E-2</v>
      </c>
      <c r="I36" s="43">
        <f t="shared" si="2"/>
        <v>2.2076091424610891E-2</v>
      </c>
      <c r="J36" s="43">
        <f t="shared" si="3"/>
        <v>1.0998301771199845E-3</v>
      </c>
    </row>
    <row r="37" spans="1:10">
      <c r="A37" s="76" t="s">
        <v>33</v>
      </c>
      <c r="B37" s="28">
        <v>3116650172.8600001</v>
      </c>
      <c r="C37" s="28">
        <v>132199256.61</v>
      </c>
      <c r="D37" s="28">
        <v>399185595.32000005</v>
      </c>
      <c r="E37" s="28">
        <v>544374430.32000005</v>
      </c>
      <c r="F37" s="28">
        <f>'1.'!J37</f>
        <v>36204148197.25</v>
      </c>
      <c r="G37" s="43">
        <f t="shared" si="0"/>
        <v>8.6085444018172905E-2</v>
      </c>
      <c r="H37" s="43">
        <f t="shared" si="1"/>
        <v>3.6514947372810061E-3</v>
      </c>
      <c r="I37" s="43">
        <f t="shared" si="2"/>
        <v>1.1025962913010102E-2</v>
      </c>
      <c r="J37" s="43">
        <f t="shared" si="3"/>
        <v>1.5036244668818081E-2</v>
      </c>
    </row>
    <row r="38" spans="1:10">
      <c r="A38" s="76" t="s">
        <v>34</v>
      </c>
      <c r="B38" s="28">
        <v>1342978203.3500001</v>
      </c>
      <c r="C38" s="28">
        <v>1417578.2999999998</v>
      </c>
      <c r="D38" s="28">
        <v>3510889.38</v>
      </c>
      <c r="E38" s="28">
        <v>46502045.530000001</v>
      </c>
      <c r="F38" s="28">
        <f>'1.'!J38</f>
        <v>10962210989.540001</v>
      </c>
      <c r="G38" s="43">
        <f t="shared" si="0"/>
        <v>0.12250979338305498</v>
      </c>
      <c r="H38" s="43">
        <f t="shared" si="1"/>
        <v>1.2931499871263511E-4</v>
      </c>
      <c r="I38" s="43">
        <f t="shared" si="2"/>
        <v>3.2027201294976395E-4</v>
      </c>
      <c r="J38" s="43">
        <f t="shared" si="3"/>
        <v>4.242031609715563E-3</v>
      </c>
    </row>
    <row r="39" spans="1:10">
      <c r="A39" s="76" t="s">
        <v>35</v>
      </c>
      <c r="B39" s="28">
        <v>34854299233.849998</v>
      </c>
      <c r="C39" s="28">
        <v>486924329.06</v>
      </c>
      <c r="D39" s="28"/>
      <c r="E39" s="28">
        <v>566366889.27999997</v>
      </c>
      <c r="F39" s="28">
        <f>'1.'!J39</f>
        <v>221858002734.29999</v>
      </c>
      <c r="G39" s="43">
        <f t="shared" si="0"/>
        <v>0.15710183452607729</v>
      </c>
      <c r="H39" s="43">
        <f t="shared" si="1"/>
        <v>2.1947566599305724E-3</v>
      </c>
      <c r="I39" s="43">
        <f t="shared" si="2"/>
        <v>0</v>
      </c>
      <c r="J39" s="43">
        <f t="shared" si="3"/>
        <v>2.5528350670238759E-3</v>
      </c>
    </row>
    <row r="40" spans="1:10">
      <c r="A40" s="77" t="s">
        <v>82</v>
      </c>
      <c r="B40" s="30">
        <v>1547957086.4000001</v>
      </c>
      <c r="C40" s="30">
        <v>385905107.06</v>
      </c>
      <c r="D40" s="30">
        <v>37926907.25</v>
      </c>
      <c r="E40" s="30">
        <v>76207243.289999992</v>
      </c>
      <c r="F40" s="30">
        <f>'1.'!J40</f>
        <v>11430272553.219999</v>
      </c>
      <c r="G40" s="45">
        <f t="shared" si="0"/>
        <v>0.1354260871027024</v>
      </c>
      <c r="H40" s="45">
        <f t="shared" si="1"/>
        <v>3.3761671496738498E-2</v>
      </c>
      <c r="I40" s="45">
        <f t="shared" si="2"/>
        <v>3.3181104889153045E-3</v>
      </c>
      <c r="J40" s="45">
        <f t="shared" si="3"/>
        <v>6.6671413945008509E-3</v>
      </c>
    </row>
    <row r="41" spans="1:10">
      <c r="A41" s="59"/>
    </row>
  </sheetData>
  <mergeCells count="6">
    <mergeCell ref="A12:A13"/>
    <mergeCell ref="B12:E12"/>
    <mergeCell ref="B2:C2"/>
    <mergeCell ref="G12:J12"/>
    <mergeCell ref="F12:F13"/>
    <mergeCell ref="A10:J10"/>
  </mergeCell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1"/>
  <sheetViews>
    <sheetView showGridLines="0" topLeftCell="I10" zoomScaleNormal="100" workbookViewId="0">
      <selection activeCell="A35" sqref="A35:XFD35"/>
    </sheetView>
  </sheetViews>
  <sheetFormatPr defaultRowHeight="15"/>
  <cols>
    <col min="1" max="1" width="9.140625" style="10"/>
    <col min="2" max="2" width="16.5703125" customWidth="1"/>
    <col min="3" max="3" width="15.85546875" customWidth="1"/>
    <col min="4" max="4" width="17.7109375" customWidth="1"/>
    <col min="5" max="5" width="12.42578125" customWidth="1"/>
    <col min="6" max="6" width="17" customWidth="1"/>
    <col min="7" max="7" width="15.5703125" customWidth="1"/>
    <col min="8" max="8" width="18" customWidth="1"/>
    <col min="9" max="9" width="15.7109375" customWidth="1"/>
    <col min="10" max="10" width="17.5703125" customWidth="1"/>
    <col min="11" max="11" width="16.42578125" customWidth="1"/>
    <col min="12" max="12" width="10.7109375" style="2" customWidth="1"/>
    <col min="13" max="13" width="18.5703125" customWidth="1"/>
    <col min="14" max="14" width="13.140625" customWidth="1"/>
  </cols>
  <sheetData>
    <row r="1" spans="1:14" ht="15.75" thickBot="1">
      <c r="A1" s="12"/>
      <c r="B1" s="18"/>
      <c r="C1" s="18"/>
    </row>
    <row r="2" spans="1:14" ht="15.75" thickBot="1">
      <c r="A2" s="12"/>
      <c r="B2" s="129" t="s">
        <v>85</v>
      </c>
      <c r="C2" s="130"/>
    </row>
    <row r="3" spans="1:14">
      <c r="A3" s="12"/>
      <c r="B3" s="18"/>
      <c r="C3" s="18"/>
    </row>
    <row r="4" spans="1:14" ht="17.25">
      <c r="A4" s="47" t="s">
        <v>86</v>
      </c>
      <c r="B4" s="20"/>
      <c r="C4" s="20"/>
    </row>
    <row r="5" spans="1:14" ht="17.25">
      <c r="A5" s="47" t="s">
        <v>105</v>
      </c>
      <c r="B5" s="20"/>
      <c r="C5" s="20"/>
    </row>
    <row r="6" spans="1:14" ht="17.25">
      <c r="A6" s="47" t="s">
        <v>87</v>
      </c>
      <c r="B6" s="20"/>
      <c r="C6" s="20"/>
    </row>
    <row r="7" spans="1:14" ht="17.25">
      <c r="A7" s="47" t="str">
        <f>'1.'!A7</f>
        <v>RGF 2º quadrimestre de 2022</v>
      </c>
      <c r="B7" s="20"/>
      <c r="C7" s="20"/>
    </row>
    <row r="8" spans="1:14" ht="17.25">
      <c r="A8" s="47" t="s">
        <v>94</v>
      </c>
      <c r="B8" s="20"/>
      <c r="C8" s="20"/>
    </row>
    <row r="9" spans="1:14" ht="17.25">
      <c r="A9" s="47" t="s">
        <v>88</v>
      </c>
      <c r="B9" s="20"/>
      <c r="C9" s="20"/>
    </row>
    <row r="11" spans="1:14">
      <c r="A11" s="155" t="s">
        <v>12</v>
      </c>
      <c r="B11" s="152" t="s">
        <v>84</v>
      </c>
      <c r="C11" s="153"/>
      <c r="D11" s="153"/>
      <c r="E11" s="153"/>
      <c r="F11" s="153"/>
      <c r="G11" s="153"/>
      <c r="H11" s="153"/>
      <c r="I11" s="154"/>
      <c r="J11" s="152" t="s">
        <v>95</v>
      </c>
      <c r="K11" s="153"/>
      <c r="L11" s="154"/>
      <c r="M11" s="151" t="s">
        <v>84</v>
      </c>
      <c r="N11" s="151"/>
    </row>
    <row r="12" spans="1:14" s="9" customFormat="1" ht="89.25">
      <c r="A12" s="156"/>
      <c r="B12" s="70" t="s">
        <v>37</v>
      </c>
      <c r="C12" s="70" t="s">
        <v>36</v>
      </c>
      <c r="D12" s="70" t="s">
        <v>97</v>
      </c>
      <c r="E12" s="70" t="s">
        <v>151</v>
      </c>
      <c r="F12" s="70" t="s">
        <v>134</v>
      </c>
      <c r="G12" s="70" t="s">
        <v>45</v>
      </c>
      <c r="H12" s="70" t="s">
        <v>46</v>
      </c>
      <c r="I12" s="70" t="s">
        <v>47</v>
      </c>
      <c r="J12" s="79" t="s">
        <v>134</v>
      </c>
      <c r="K12" s="70" t="s">
        <v>144</v>
      </c>
      <c r="L12" s="80" t="s">
        <v>143</v>
      </c>
      <c r="M12" s="70" t="s">
        <v>44</v>
      </c>
      <c r="N12" s="70" t="s">
        <v>142</v>
      </c>
    </row>
    <row r="13" spans="1:14">
      <c r="A13" s="75" t="s">
        <v>13</v>
      </c>
      <c r="B13" s="26">
        <v>3823919511.4299998</v>
      </c>
      <c r="C13" s="26">
        <v>2061572653.52</v>
      </c>
      <c r="D13" s="26">
        <v>1762346857.9100001</v>
      </c>
      <c r="E13" s="90">
        <v>0.23089999999999999</v>
      </c>
      <c r="F13" s="26">
        <v>7631903761.4399996</v>
      </c>
      <c r="G13" s="26">
        <v>17962345.469999999</v>
      </c>
      <c r="H13" s="26">
        <v>26056127.510000002</v>
      </c>
      <c r="I13" s="26"/>
      <c r="J13" s="26">
        <v>6679624718.0100002</v>
      </c>
      <c r="K13" s="26">
        <v>2847799048.3000002</v>
      </c>
      <c r="L13" s="60">
        <f t="shared" ref="L13:L39" si="0">K13/J13</f>
        <v>0.42634117462042376</v>
      </c>
      <c r="M13" s="26">
        <f>D13</f>
        <v>1762346857.9100001</v>
      </c>
      <c r="N13" s="60">
        <f>E13</f>
        <v>0.23089999999999999</v>
      </c>
    </row>
    <row r="14" spans="1:14">
      <c r="A14" s="76" t="s">
        <v>14</v>
      </c>
      <c r="B14" s="28">
        <v>10250242956.549999</v>
      </c>
      <c r="C14" s="28">
        <v>4151575096.9499998</v>
      </c>
      <c r="D14" s="28">
        <v>6098667859.6000004</v>
      </c>
      <c r="E14" s="90">
        <v>0.47220000000000001</v>
      </c>
      <c r="F14" s="28">
        <v>12914460889.24</v>
      </c>
      <c r="G14" s="28"/>
      <c r="H14" s="28"/>
      <c r="I14" s="28"/>
      <c r="J14" s="28">
        <v>12528914436.01</v>
      </c>
      <c r="K14" s="28">
        <v>4892885209.3999996</v>
      </c>
      <c r="L14" s="61">
        <f t="shared" si="0"/>
        <v>0.39052746623738649</v>
      </c>
      <c r="M14" s="28">
        <f t="shared" ref="M14:M39" si="1">D14</f>
        <v>6098667859.6000004</v>
      </c>
      <c r="N14" s="61">
        <f t="shared" ref="N14:N39" si="2">E14</f>
        <v>0.47220000000000001</v>
      </c>
    </row>
    <row r="15" spans="1:14">
      <c r="A15" s="76" t="s">
        <v>15</v>
      </c>
      <c r="B15" s="28">
        <v>9350907752.9200001</v>
      </c>
      <c r="C15" s="28">
        <v>5160851566.4499998</v>
      </c>
      <c r="D15" s="28">
        <v>4190056186.4699998</v>
      </c>
      <c r="E15" s="90">
        <v>0.1925</v>
      </c>
      <c r="F15" s="28">
        <v>21762400639.990002</v>
      </c>
      <c r="G15" s="28"/>
      <c r="H15" s="28"/>
      <c r="I15" s="28"/>
      <c r="J15" s="28">
        <v>18992933782.720001</v>
      </c>
      <c r="K15" s="28">
        <v>4214587056.1300001</v>
      </c>
      <c r="L15" s="61">
        <f t="shared" si="0"/>
        <v>0.22190289843291519</v>
      </c>
      <c r="M15" s="28">
        <f t="shared" si="1"/>
        <v>4190056186.4699998</v>
      </c>
      <c r="N15" s="61">
        <f t="shared" si="2"/>
        <v>0.1925</v>
      </c>
    </row>
    <row r="16" spans="1:14">
      <c r="A16" s="76" t="s">
        <v>16</v>
      </c>
      <c r="B16" s="28">
        <v>5309500489.46</v>
      </c>
      <c r="C16" s="28">
        <v>3246836248.23</v>
      </c>
      <c r="D16" s="28">
        <v>2062664241.23</v>
      </c>
      <c r="E16" s="90">
        <v>0.2787</v>
      </c>
      <c r="F16" s="28">
        <v>7402045609.2200003</v>
      </c>
      <c r="G16" s="28"/>
      <c r="H16" s="28">
        <v>356942047.57999998</v>
      </c>
      <c r="I16" s="28"/>
      <c r="J16" s="28">
        <v>6648761609.54</v>
      </c>
      <c r="K16" s="28">
        <v>-1381052248.4200001</v>
      </c>
      <c r="L16" s="61">
        <f t="shared" si="0"/>
        <v>-0.20771571151511767</v>
      </c>
      <c r="M16" s="28">
        <f t="shared" si="1"/>
        <v>2062664241.23</v>
      </c>
      <c r="N16" s="61">
        <f t="shared" si="2"/>
        <v>0.2787</v>
      </c>
    </row>
    <row r="17" spans="1:14">
      <c r="A17" s="76" t="s">
        <v>17</v>
      </c>
      <c r="B17" s="28">
        <v>27905155284.779999</v>
      </c>
      <c r="C17" s="28">
        <v>14333186868.530001</v>
      </c>
      <c r="D17" s="28">
        <v>13571968416.25</v>
      </c>
      <c r="E17" s="90">
        <v>0.2722</v>
      </c>
      <c r="F17" s="28">
        <v>49860687776.879997</v>
      </c>
      <c r="G17" s="28"/>
      <c r="H17" s="28">
        <v>4453642196.6099997</v>
      </c>
      <c r="I17" s="28"/>
      <c r="J17" s="28">
        <v>45404989492.440002</v>
      </c>
      <c r="K17" s="28">
        <v>17279788545.689999</v>
      </c>
      <c r="L17" s="61">
        <f t="shared" si="0"/>
        <v>0.38057025756094731</v>
      </c>
      <c r="M17" s="28">
        <f t="shared" si="1"/>
        <v>13571968416.25</v>
      </c>
      <c r="N17" s="61">
        <f t="shared" si="2"/>
        <v>0.2722</v>
      </c>
    </row>
    <row r="18" spans="1:14">
      <c r="A18" s="76" t="s">
        <v>18</v>
      </c>
      <c r="B18" s="28">
        <v>17642996509.25</v>
      </c>
      <c r="C18" s="28">
        <v>9089068503.9099998</v>
      </c>
      <c r="D18" s="28">
        <v>8553928005.3400002</v>
      </c>
      <c r="E18" s="90">
        <v>0.29469999999999996</v>
      </c>
      <c r="F18" s="28">
        <v>29026284613.040001</v>
      </c>
      <c r="G18" s="28"/>
      <c r="H18" s="28">
        <v>465267285.39999998</v>
      </c>
      <c r="I18" s="28">
        <v>193059623.05000001</v>
      </c>
      <c r="J18" s="28">
        <v>25168983575.040001</v>
      </c>
      <c r="K18" s="28">
        <v>11108323624.65</v>
      </c>
      <c r="L18" s="61">
        <f t="shared" si="0"/>
        <v>0.44134971090632713</v>
      </c>
      <c r="M18" s="28">
        <f t="shared" si="1"/>
        <v>8553928005.3400002</v>
      </c>
      <c r="N18" s="61">
        <f t="shared" si="2"/>
        <v>0.29469999999999996</v>
      </c>
    </row>
    <row r="19" spans="1:14">
      <c r="A19" s="76" t="s">
        <v>19</v>
      </c>
      <c r="B19" s="28">
        <v>11350306700.950001</v>
      </c>
      <c r="C19" s="28">
        <v>6346463387.3500004</v>
      </c>
      <c r="D19" s="28">
        <v>5003843313.6000004</v>
      </c>
      <c r="E19" s="90">
        <v>0.16519999999999999</v>
      </c>
      <c r="F19" s="28">
        <v>30286601418.119999</v>
      </c>
      <c r="G19" s="28">
        <v>107817469.58</v>
      </c>
      <c r="H19" s="28">
        <v>6333625253.0799999</v>
      </c>
      <c r="I19" s="28"/>
      <c r="J19" s="28">
        <v>28236776876.68</v>
      </c>
      <c r="K19" s="28">
        <v>6037522722.0200005</v>
      </c>
      <c r="L19" s="61">
        <f t="shared" si="0"/>
        <v>0.2138177012336783</v>
      </c>
      <c r="M19" s="28">
        <f t="shared" si="1"/>
        <v>5003843313.6000004</v>
      </c>
      <c r="N19" s="61">
        <f t="shared" si="2"/>
        <v>0.16519999999999999</v>
      </c>
    </row>
    <row r="20" spans="1:14">
      <c r="A20" s="76" t="s">
        <v>20</v>
      </c>
      <c r="B20" s="28">
        <v>7314342904.2600002</v>
      </c>
      <c r="C20" s="28">
        <v>9892270968.2999992</v>
      </c>
      <c r="D20" s="28">
        <v>-2577928064.04</v>
      </c>
      <c r="E20" s="90">
        <v>-0.12050000000000001</v>
      </c>
      <c r="F20" s="28">
        <v>21395833417.27</v>
      </c>
      <c r="G20" s="28"/>
      <c r="H20" s="28"/>
      <c r="I20" s="28">
        <v>103557118.28</v>
      </c>
      <c r="J20" s="28">
        <v>18796237353.889999</v>
      </c>
      <c r="K20" s="28">
        <v>392257001.83999997</v>
      </c>
      <c r="L20" s="61">
        <f t="shared" si="0"/>
        <v>2.0868910859907816E-2</v>
      </c>
      <c r="M20" s="28">
        <f t="shared" si="1"/>
        <v>-2577928064.04</v>
      </c>
      <c r="N20" s="61">
        <f t="shared" si="2"/>
        <v>-0.12050000000000001</v>
      </c>
    </row>
    <row r="21" spans="1:14">
      <c r="A21" s="76" t="s">
        <v>21</v>
      </c>
      <c r="B21" s="28">
        <v>23801005869.139999</v>
      </c>
      <c r="C21" s="28">
        <v>11819719773.459999</v>
      </c>
      <c r="D21" s="28">
        <v>11981286095.68</v>
      </c>
      <c r="E21" s="90">
        <v>0.32909999999999995</v>
      </c>
      <c r="F21" s="28">
        <v>36411104780.720001</v>
      </c>
      <c r="G21" s="28"/>
      <c r="H21" s="28">
        <v>1207216778.96</v>
      </c>
      <c r="I21" s="28"/>
      <c r="J21" s="28">
        <v>31539599484.68</v>
      </c>
      <c r="K21" s="28">
        <v>14467794173.01</v>
      </c>
      <c r="L21" s="61">
        <f t="shared" si="0"/>
        <v>0.45871838607327797</v>
      </c>
      <c r="M21" s="28">
        <f t="shared" si="1"/>
        <v>11981286095.68</v>
      </c>
      <c r="N21" s="61">
        <f t="shared" si="2"/>
        <v>0.32909999999999995</v>
      </c>
    </row>
    <row r="22" spans="1:14">
      <c r="A22" s="76" t="s">
        <v>22</v>
      </c>
      <c r="B22" s="28">
        <v>6787811051.2799997</v>
      </c>
      <c r="C22" s="28">
        <v>40826525.409999996</v>
      </c>
      <c r="D22" s="28">
        <v>6746984525.8699999</v>
      </c>
      <c r="E22" s="90">
        <v>0.32289999999999996</v>
      </c>
      <c r="F22" s="28">
        <v>20895914836.07</v>
      </c>
      <c r="G22" s="28">
        <v>304359071.10000002</v>
      </c>
      <c r="H22" s="28">
        <v>1656482530.52</v>
      </c>
      <c r="I22" s="28">
        <v>201268137.69</v>
      </c>
      <c r="J22" s="28">
        <v>18272760257.529999</v>
      </c>
      <c r="K22" s="28">
        <v>7550852448.3299999</v>
      </c>
      <c r="L22" s="61">
        <f t="shared" si="0"/>
        <v>0.41322998506579645</v>
      </c>
      <c r="M22" s="28">
        <f t="shared" si="1"/>
        <v>6746984525.8699999</v>
      </c>
      <c r="N22" s="61">
        <f t="shared" si="2"/>
        <v>0.32289999999999996</v>
      </c>
    </row>
    <row r="23" spans="1:14">
      <c r="A23" s="76" t="s">
        <v>23</v>
      </c>
      <c r="B23" s="28">
        <v>157300226901.12</v>
      </c>
      <c r="C23" s="28">
        <v>24031665977.700001</v>
      </c>
      <c r="D23" s="28">
        <v>133268560923.42</v>
      </c>
      <c r="E23" s="90">
        <v>1.4968999999999999</v>
      </c>
      <c r="F23" s="28">
        <v>89028638464.639999</v>
      </c>
      <c r="G23" s="28"/>
      <c r="H23" s="28">
        <v>4217554342.8299999</v>
      </c>
      <c r="I23" s="28"/>
      <c r="J23" s="28">
        <v>82432561595.789993</v>
      </c>
      <c r="K23" s="28">
        <v>139627969996.32999</v>
      </c>
      <c r="L23" s="61">
        <f t="shared" si="0"/>
        <v>1.6938448507884423</v>
      </c>
      <c r="M23" s="28">
        <f t="shared" si="1"/>
        <v>133268560923.42</v>
      </c>
      <c r="N23" s="61">
        <f t="shared" si="2"/>
        <v>1.4968999999999999</v>
      </c>
    </row>
    <row r="24" spans="1:14">
      <c r="A24" s="76" t="s">
        <v>24</v>
      </c>
      <c r="B24" s="28">
        <v>8830191807.0200005</v>
      </c>
      <c r="C24" s="28">
        <v>6369373168.6000004</v>
      </c>
      <c r="D24" s="28">
        <v>2460818638.4200001</v>
      </c>
      <c r="E24" s="90">
        <v>0.13800000000000001</v>
      </c>
      <c r="F24" s="28">
        <v>17828413755.23</v>
      </c>
      <c r="G24" s="28"/>
      <c r="H24" s="28">
        <v>219022414.31999999</v>
      </c>
      <c r="I24" s="28"/>
      <c r="J24" s="28">
        <v>15809113944.469999</v>
      </c>
      <c r="K24" s="28">
        <v>3383342191.5999999</v>
      </c>
      <c r="L24" s="61">
        <f t="shared" si="0"/>
        <v>0.21401213271560277</v>
      </c>
      <c r="M24" s="28">
        <f t="shared" si="1"/>
        <v>2460818638.4200001</v>
      </c>
      <c r="N24" s="61">
        <f t="shared" si="2"/>
        <v>0.13800000000000001</v>
      </c>
    </row>
    <row r="25" spans="1:14">
      <c r="A25" s="76" t="s">
        <v>25</v>
      </c>
      <c r="B25" s="28">
        <v>5719015115.6999998</v>
      </c>
      <c r="C25" s="28">
        <v>14032366656.58</v>
      </c>
      <c r="D25" s="28">
        <v>-8313351540.8800001</v>
      </c>
      <c r="E25" s="90">
        <v>-0.28559999999999997</v>
      </c>
      <c r="F25" s="28">
        <v>29108622497.73</v>
      </c>
      <c r="G25" s="28">
        <v>0</v>
      </c>
      <c r="H25" s="28">
        <v>427164852.12</v>
      </c>
      <c r="I25" s="28">
        <v>414402519.41000003</v>
      </c>
      <c r="J25" s="28">
        <v>24596244886.82</v>
      </c>
      <c r="K25" s="28">
        <v>-4333588005.4700003</v>
      </c>
      <c r="L25" s="61">
        <f t="shared" si="0"/>
        <v>-0.17618900874548421</v>
      </c>
      <c r="M25" s="28">
        <f t="shared" si="1"/>
        <v>-8313351540.8800001</v>
      </c>
      <c r="N25" s="61">
        <f t="shared" si="2"/>
        <v>-0.28559999999999997</v>
      </c>
    </row>
    <row r="26" spans="1:14">
      <c r="A26" s="76" t="s">
        <v>26</v>
      </c>
      <c r="B26" s="28">
        <v>5183497694.3100004</v>
      </c>
      <c r="C26" s="28">
        <v>7188923533.6000004</v>
      </c>
      <c r="D26" s="28">
        <v>-2005425839.29</v>
      </c>
      <c r="E26" s="90">
        <v>-6.2899999999999998E-2</v>
      </c>
      <c r="F26" s="28">
        <v>31890414876.66</v>
      </c>
      <c r="G26" s="28"/>
      <c r="H26" s="28"/>
      <c r="I26" s="28">
        <v>32464069.399999999</v>
      </c>
      <c r="J26" s="28">
        <v>26996311530.32</v>
      </c>
      <c r="K26" s="28">
        <v>445306848.81</v>
      </c>
      <c r="L26" s="61">
        <f t="shared" si="0"/>
        <v>1.6495099647589582E-2</v>
      </c>
      <c r="M26" s="28">
        <f t="shared" si="1"/>
        <v>-2005425839.29</v>
      </c>
      <c r="N26" s="61">
        <f t="shared" si="2"/>
        <v>-6.2899999999999998E-2</v>
      </c>
    </row>
    <row r="27" spans="1:14">
      <c r="A27" s="76" t="s">
        <v>27</v>
      </c>
      <c r="B27" s="28">
        <v>4880907632.0200005</v>
      </c>
      <c r="C27" s="28">
        <v>6836151720.5299997</v>
      </c>
      <c r="D27" s="28">
        <v>-1955244088.51</v>
      </c>
      <c r="E27" s="90">
        <v>-0.13039999999999999</v>
      </c>
      <c r="F27" s="28">
        <v>14991701385.110001</v>
      </c>
      <c r="G27" s="28"/>
      <c r="H27" s="28">
        <v>2223956012.9000001</v>
      </c>
      <c r="I27" s="28"/>
      <c r="J27" s="28">
        <v>13035337043.709999</v>
      </c>
      <c r="K27" s="28">
        <v>-400261759.06999999</v>
      </c>
      <c r="L27" s="61">
        <f t="shared" si="0"/>
        <v>-3.0705900256191698E-2</v>
      </c>
      <c r="M27" s="28">
        <f t="shared" si="1"/>
        <v>-1955244088.51</v>
      </c>
      <c r="N27" s="61">
        <f t="shared" si="2"/>
        <v>-0.13039999999999999</v>
      </c>
    </row>
    <row r="28" spans="1:14">
      <c r="A28" s="76" t="s">
        <v>28</v>
      </c>
      <c r="B28" s="28">
        <v>17158625288.99</v>
      </c>
      <c r="C28" s="28">
        <v>9419402416.7999992</v>
      </c>
      <c r="D28" s="28">
        <v>7739222872.1899996</v>
      </c>
      <c r="E28" s="90">
        <v>0.2147</v>
      </c>
      <c r="F28" s="28">
        <v>36043759189.309998</v>
      </c>
      <c r="G28" s="28"/>
      <c r="H28" s="28">
        <v>388030185.25</v>
      </c>
      <c r="I28" s="28"/>
      <c r="J28" s="28">
        <v>31336169545.049999</v>
      </c>
      <c r="K28" s="28">
        <v>11325610707.1</v>
      </c>
      <c r="L28" s="61">
        <f t="shared" si="0"/>
        <v>0.3614229458012696</v>
      </c>
      <c r="M28" s="28">
        <f t="shared" si="1"/>
        <v>7739222872.1899996</v>
      </c>
      <c r="N28" s="61">
        <f t="shared" si="2"/>
        <v>0.2147</v>
      </c>
    </row>
    <row r="29" spans="1:14">
      <c r="A29" s="76" t="s">
        <v>29</v>
      </c>
      <c r="B29" s="28">
        <v>8350458427.6499996</v>
      </c>
      <c r="C29" s="28">
        <v>3928410605.2600002</v>
      </c>
      <c r="D29" s="28">
        <v>4422047822.3900003</v>
      </c>
      <c r="E29" s="90">
        <v>0.3362</v>
      </c>
      <c r="F29" s="28">
        <v>13153021196.6</v>
      </c>
      <c r="G29" s="28"/>
      <c r="H29" s="28">
        <v>1580294246.48</v>
      </c>
      <c r="I29" s="28">
        <v>107054367.59999999</v>
      </c>
      <c r="J29" s="28">
        <v>11441343980.84</v>
      </c>
      <c r="K29" s="28">
        <v>5545089559.3599997</v>
      </c>
      <c r="L29" s="61">
        <f t="shared" si="0"/>
        <v>0.48465368829448396</v>
      </c>
      <c r="M29" s="28">
        <f t="shared" si="1"/>
        <v>4422047822.3900003</v>
      </c>
      <c r="N29" s="61">
        <f t="shared" si="2"/>
        <v>0.3362</v>
      </c>
    </row>
    <row r="30" spans="1:14">
      <c r="A30" s="76" t="s">
        <v>79</v>
      </c>
      <c r="B30" s="28">
        <v>31367029874.880001</v>
      </c>
      <c r="C30" s="28">
        <v>27116132821.869999</v>
      </c>
      <c r="D30" s="28">
        <v>4250897053.0100002</v>
      </c>
      <c r="E30" s="90">
        <v>7.7399999999999997E-2</v>
      </c>
      <c r="F30" s="28">
        <v>54893959835.309998</v>
      </c>
      <c r="G30" s="28">
        <v>12725.89</v>
      </c>
      <c r="H30" s="28">
        <v>7630331021.1000004</v>
      </c>
      <c r="I30" s="28">
        <v>831137643.34000003</v>
      </c>
      <c r="J30" s="28">
        <v>47821663225.779999</v>
      </c>
      <c r="K30" s="28">
        <v>12649851423.969999</v>
      </c>
      <c r="L30" s="61">
        <f t="shared" si="0"/>
        <v>0.26452136062784698</v>
      </c>
      <c r="M30" s="28">
        <f t="shared" si="1"/>
        <v>4250897053.0100002</v>
      </c>
      <c r="N30" s="61">
        <f t="shared" si="2"/>
        <v>7.7399999999999997E-2</v>
      </c>
    </row>
    <row r="31" spans="1:14">
      <c r="A31" s="76" t="s">
        <v>30</v>
      </c>
      <c r="B31" s="28">
        <v>170907012152.25</v>
      </c>
      <c r="C31" s="28">
        <v>26707674796.18</v>
      </c>
      <c r="D31" s="28">
        <v>144199337356.07001</v>
      </c>
      <c r="E31" s="90">
        <v>1.6147</v>
      </c>
      <c r="F31" s="28">
        <v>89303759557.309998</v>
      </c>
      <c r="G31" s="28">
        <v>932622893.96000004</v>
      </c>
      <c r="H31" s="28">
        <v>3657572273.9499998</v>
      </c>
      <c r="I31" s="28">
        <v>2314394920.77</v>
      </c>
      <c r="J31" s="28">
        <v>82455459589.610001</v>
      </c>
      <c r="K31" s="28">
        <v>163820921059.23999</v>
      </c>
      <c r="L31" s="61">
        <f t="shared" si="0"/>
        <v>1.9867807647255251</v>
      </c>
      <c r="M31" s="28">
        <f t="shared" si="1"/>
        <v>144199337356.07001</v>
      </c>
      <c r="N31" s="61">
        <f t="shared" si="2"/>
        <v>1.6147</v>
      </c>
    </row>
    <row r="32" spans="1:14">
      <c r="A32" s="76" t="s">
        <v>80</v>
      </c>
      <c r="B32" s="28">
        <v>4963025602.3199997</v>
      </c>
      <c r="C32" s="28">
        <v>1558623909.4000001</v>
      </c>
      <c r="D32" s="28">
        <v>3404401692.9200001</v>
      </c>
      <c r="E32" s="90">
        <v>0.24260000000000001</v>
      </c>
      <c r="F32" s="28">
        <v>14031464350.110001</v>
      </c>
      <c r="G32" s="28"/>
      <c r="H32" s="28">
        <v>1826968933.1400001</v>
      </c>
      <c r="I32" s="28"/>
      <c r="J32" s="28">
        <v>12242458472.889999</v>
      </c>
      <c r="K32" s="28">
        <v>4225103797.8200002</v>
      </c>
      <c r="L32" s="61">
        <f t="shared" si="0"/>
        <v>0.34511889970271686</v>
      </c>
      <c r="M32" s="28">
        <f t="shared" si="1"/>
        <v>3404401692.9200001</v>
      </c>
      <c r="N32" s="61">
        <f t="shared" si="2"/>
        <v>0.24260000000000001</v>
      </c>
    </row>
    <row r="33" spans="1:14">
      <c r="A33" s="76" t="s">
        <v>31</v>
      </c>
      <c r="B33" s="28">
        <v>4938350360.5</v>
      </c>
      <c r="C33" s="28">
        <v>5132161878.7600002</v>
      </c>
      <c r="D33" s="28">
        <v>-193811518.25999999</v>
      </c>
      <c r="E33" s="90">
        <v>-1.6799999999999999E-2</v>
      </c>
      <c r="F33" s="28">
        <v>11564715732.92</v>
      </c>
      <c r="G33" s="28"/>
      <c r="H33" s="28">
        <v>2100583835.75</v>
      </c>
      <c r="I33" s="28">
        <v>115260784.28</v>
      </c>
      <c r="J33" s="28">
        <v>10017331562.620001</v>
      </c>
      <c r="K33" s="28">
        <v>-510393984.68000001</v>
      </c>
      <c r="L33" s="61">
        <f t="shared" si="0"/>
        <v>-5.0951092263387968E-2</v>
      </c>
      <c r="M33" s="28">
        <f t="shared" si="1"/>
        <v>-193811518.25999999</v>
      </c>
      <c r="N33" s="61">
        <f t="shared" si="2"/>
        <v>-1.6799999999999999E-2</v>
      </c>
    </row>
    <row r="34" spans="1:14">
      <c r="A34" s="76" t="s">
        <v>81</v>
      </c>
      <c r="B34" s="28">
        <v>1804686142.3</v>
      </c>
      <c r="C34" s="28">
        <v>2276503086.9200001</v>
      </c>
      <c r="D34" s="28">
        <v>-471816944.62</v>
      </c>
      <c r="E34" s="90">
        <v>-7.4999999999999997E-2</v>
      </c>
      <c r="F34" s="28">
        <v>6288282233.4099998</v>
      </c>
      <c r="G34" s="28"/>
      <c r="H34" s="28">
        <v>443329844.69999999</v>
      </c>
      <c r="I34" s="28"/>
      <c r="J34" s="28">
        <v>5538105849.3900003</v>
      </c>
      <c r="K34" s="28">
        <v>-165842493.62</v>
      </c>
      <c r="L34" s="61">
        <f t="shared" si="0"/>
        <v>-2.9945706732612716E-2</v>
      </c>
      <c r="M34" s="28">
        <f t="shared" si="1"/>
        <v>-471816944.62</v>
      </c>
      <c r="N34" s="61">
        <f t="shared" si="2"/>
        <v>-7.4999999999999997E-2</v>
      </c>
    </row>
    <row r="35" spans="1:14">
      <c r="A35" s="76" t="s">
        <v>32</v>
      </c>
      <c r="B35" s="28">
        <v>105454516050.64999</v>
      </c>
      <c r="C35" s="28">
        <v>11026664902.85</v>
      </c>
      <c r="D35" s="28">
        <v>94427851147.800003</v>
      </c>
      <c r="E35" s="90">
        <v>1.8103</v>
      </c>
      <c r="F35" s="28">
        <v>52160406633.970001</v>
      </c>
      <c r="G35" s="28"/>
      <c r="H35" s="28">
        <v>15229054806.469999</v>
      </c>
      <c r="I35" s="28"/>
      <c r="J35" s="28">
        <v>53848541760.440002</v>
      </c>
      <c r="K35" s="28">
        <v>98327576543.860001</v>
      </c>
      <c r="L35" s="61">
        <f t="shared" si="0"/>
        <v>1.8260025866865099</v>
      </c>
      <c r="M35" s="28">
        <f t="shared" si="1"/>
        <v>94427851147.800003</v>
      </c>
      <c r="N35" s="61">
        <f t="shared" si="2"/>
        <v>1.8103</v>
      </c>
    </row>
    <row r="36" spans="1:14">
      <c r="A36" s="76" t="s">
        <v>33</v>
      </c>
      <c r="B36" s="28">
        <v>21985644013.619999</v>
      </c>
      <c r="C36" s="28">
        <v>8508543546.6899996</v>
      </c>
      <c r="D36" s="28">
        <v>13477100466.93</v>
      </c>
      <c r="E36" s="90">
        <v>0.37180000000000002</v>
      </c>
      <c r="F36" s="28">
        <v>36251799922.25</v>
      </c>
      <c r="G36" s="28"/>
      <c r="H36" s="28">
        <v>2395747758.6599998</v>
      </c>
      <c r="I36" s="28"/>
      <c r="J36" s="28">
        <v>31039534035.09</v>
      </c>
      <c r="K36" s="28">
        <v>16480920704.790001</v>
      </c>
      <c r="L36" s="61">
        <f t="shared" si="0"/>
        <v>0.53096546765677677</v>
      </c>
      <c r="M36" s="28">
        <f t="shared" si="1"/>
        <v>13477100466.93</v>
      </c>
      <c r="N36" s="61">
        <f t="shared" si="2"/>
        <v>0.37180000000000002</v>
      </c>
    </row>
    <row r="37" spans="1:14">
      <c r="A37" s="76" t="s">
        <v>34</v>
      </c>
      <c r="B37" s="28">
        <v>4599316090.1999998</v>
      </c>
      <c r="C37" s="28">
        <v>2209063776.1999998</v>
      </c>
      <c r="D37" s="28">
        <v>2390252314</v>
      </c>
      <c r="E37" s="90">
        <v>0.2175</v>
      </c>
      <c r="F37" s="28">
        <v>10990816298.639999</v>
      </c>
      <c r="G37" s="28"/>
      <c r="H37" s="28">
        <v>1359173378.46</v>
      </c>
      <c r="I37" s="28">
        <v>233171143.97999999</v>
      </c>
      <c r="J37" s="28">
        <v>9672593393.6100006</v>
      </c>
      <c r="K37" s="28">
        <v>3113052809.5999999</v>
      </c>
      <c r="L37" s="61">
        <f t="shared" si="0"/>
        <v>0.3218426209931014</v>
      </c>
      <c r="M37" s="28">
        <f t="shared" si="1"/>
        <v>2390252314</v>
      </c>
      <c r="N37" s="61">
        <f t="shared" si="2"/>
        <v>0.2175</v>
      </c>
    </row>
    <row r="38" spans="1:14">
      <c r="A38" s="76" t="s">
        <v>35</v>
      </c>
      <c r="B38" s="28">
        <v>326885002680.63</v>
      </c>
      <c r="C38" s="28">
        <v>74481531944.770004</v>
      </c>
      <c r="D38" s="28">
        <v>252403470735.85999</v>
      </c>
      <c r="E38" s="90">
        <v>1.1364000000000001</v>
      </c>
      <c r="F38" s="28">
        <v>222115328907.29999</v>
      </c>
      <c r="G38" s="28">
        <v>210955124.31</v>
      </c>
      <c r="H38" s="28">
        <v>29603508121.849998</v>
      </c>
      <c r="I38" s="28"/>
      <c r="J38" s="28">
        <v>196999264980.10001</v>
      </c>
      <c r="K38" s="28">
        <v>249588126649.45001</v>
      </c>
      <c r="L38" s="61">
        <f t="shared" si="0"/>
        <v>1.2669495323988254</v>
      </c>
      <c r="M38" s="28">
        <f t="shared" si="1"/>
        <v>252403470735.85999</v>
      </c>
      <c r="N38" s="61">
        <f t="shared" si="2"/>
        <v>1.1364000000000001</v>
      </c>
    </row>
    <row r="39" spans="1:14">
      <c r="A39" s="77" t="s">
        <v>82</v>
      </c>
      <c r="B39" s="30">
        <v>4196543729.6500001</v>
      </c>
      <c r="C39" s="30">
        <v>3892764229.1799998</v>
      </c>
      <c r="D39" s="30">
        <v>303779500.47000003</v>
      </c>
      <c r="E39" s="90">
        <v>2.6600000000000002E-2</v>
      </c>
      <c r="F39" s="30">
        <v>11430272553.219999</v>
      </c>
      <c r="G39" s="30"/>
      <c r="H39" s="30"/>
      <c r="I39" s="30">
        <v>409937792.52999997</v>
      </c>
      <c r="J39" s="30">
        <v>10052110448.209999</v>
      </c>
      <c r="K39" s="30">
        <v>1970008799.8900001</v>
      </c>
      <c r="L39" s="62">
        <f t="shared" si="0"/>
        <v>0.19597962139789299</v>
      </c>
      <c r="M39" s="30">
        <f t="shared" si="1"/>
        <v>303779500.47000003</v>
      </c>
      <c r="N39" s="62">
        <f t="shared" si="2"/>
        <v>2.6600000000000002E-2</v>
      </c>
    </row>
    <row r="40" spans="1:14">
      <c r="A40" s="59"/>
      <c r="N40" s="1"/>
    </row>
    <row r="41" spans="1:14">
      <c r="G41">
        <v>100</v>
      </c>
      <c r="N41" s="1"/>
    </row>
  </sheetData>
  <mergeCells count="5">
    <mergeCell ref="M11:N11"/>
    <mergeCell ref="B2:C2"/>
    <mergeCell ref="A11:A12"/>
    <mergeCell ref="B11:I11"/>
    <mergeCell ref="J11:L11"/>
  </mergeCells>
  <hyperlinks>
    <hyperlink ref="B2:C2" location="Índice!A1" display="Clique aqui para voltar ao índice" xr:uid="{90B160ED-9E43-4C35-A249-612D1AC5B2F7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"/>
  <sheetViews>
    <sheetView showGridLines="0" zoomScaleNormal="100" workbookViewId="0">
      <selection activeCell="F5" sqref="F5"/>
    </sheetView>
  </sheetViews>
  <sheetFormatPr defaultRowHeight="15"/>
  <cols>
    <col min="1" max="1" width="7" customWidth="1"/>
    <col min="2" max="2" width="17.5703125" customWidth="1"/>
    <col min="3" max="3" width="17.42578125" customWidth="1"/>
    <col min="4" max="4" width="10.5703125" customWidth="1"/>
    <col min="5" max="5" width="16.140625" customWidth="1"/>
    <col min="6" max="6" width="10.85546875" customWidth="1"/>
  </cols>
  <sheetData>
    <row r="1" spans="1:6" ht="15.75" thickBot="1">
      <c r="A1" s="17"/>
      <c r="B1" s="18"/>
      <c r="C1" s="18"/>
    </row>
    <row r="2" spans="1:6" ht="15.75" thickBot="1">
      <c r="A2" s="17"/>
      <c r="B2" s="129" t="s">
        <v>85</v>
      </c>
      <c r="C2" s="130"/>
    </row>
    <row r="3" spans="1:6">
      <c r="A3" s="17"/>
      <c r="B3" s="18"/>
      <c r="C3" s="18"/>
    </row>
    <row r="4" spans="1:6" ht="17.25">
      <c r="A4" s="19" t="s">
        <v>86</v>
      </c>
      <c r="B4" s="20"/>
      <c r="C4" s="20"/>
    </row>
    <row r="5" spans="1:6" ht="17.25">
      <c r="A5" s="19" t="s">
        <v>140</v>
      </c>
      <c r="B5" s="20"/>
      <c r="C5" s="20"/>
    </row>
    <row r="6" spans="1:6" ht="17.25">
      <c r="A6" s="19" t="s">
        <v>87</v>
      </c>
      <c r="B6" s="20"/>
      <c r="C6" s="20"/>
    </row>
    <row r="7" spans="1:6" ht="17.25">
      <c r="A7" s="19" t="str">
        <f>'1.'!A7</f>
        <v>RGF 2º quadrimestre de 2022</v>
      </c>
      <c r="B7" s="20"/>
      <c r="C7" s="20"/>
    </row>
    <row r="8" spans="1:6" ht="17.25">
      <c r="A8" s="19" t="s">
        <v>94</v>
      </c>
      <c r="B8" s="20"/>
      <c r="C8" s="20"/>
    </row>
    <row r="9" spans="1:6" ht="17.25">
      <c r="A9" s="19" t="s">
        <v>88</v>
      </c>
      <c r="B9" s="20"/>
      <c r="C9" s="20"/>
    </row>
    <row r="10" spans="1:6" ht="17.25">
      <c r="A10" s="19"/>
      <c r="B10" s="20"/>
      <c r="C10" s="20"/>
    </row>
    <row r="11" spans="1:6">
      <c r="F11" s="32"/>
    </row>
    <row r="12" spans="1:6" s="9" customFormat="1" ht="51">
      <c r="A12" s="70" t="s">
        <v>12</v>
      </c>
      <c r="B12" s="70" t="s">
        <v>37</v>
      </c>
      <c r="C12" s="70" t="s">
        <v>97</v>
      </c>
      <c r="D12" s="70" t="s">
        <v>78</v>
      </c>
      <c r="E12" s="70" t="s">
        <v>36</v>
      </c>
      <c r="F12" s="70" t="s">
        <v>98</v>
      </c>
    </row>
    <row r="13" spans="1:6">
      <c r="A13" s="75" t="str">
        <f>'6.'!A13</f>
        <v>AC</v>
      </c>
      <c r="B13" s="26">
        <f>'6.'!B13</f>
        <v>3823919511.4299998</v>
      </c>
      <c r="C13" s="26">
        <f>'6.'!M13</f>
        <v>1762346857.9100001</v>
      </c>
      <c r="D13" s="27">
        <f>C13/B13</f>
        <v>0.4608744647062275</v>
      </c>
      <c r="E13" s="26">
        <f>'6.'!C13</f>
        <v>2061572653.52</v>
      </c>
      <c r="F13" s="27">
        <f>E13/B13</f>
        <v>0.53912553529377261</v>
      </c>
    </row>
    <row r="14" spans="1:6">
      <c r="A14" s="76" t="str">
        <f>'6.'!A14</f>
        <v>AL</v>
      </c>
      <c r="B14" s="28">
        <f>'6.'!B14</f>
        <v>10250242956.549999</v>
      </c>
      <c r="C14" s="28">
        <f>'6.'!M14</f>
        <v>6098667859.6000004</v>
      </c>
      <c r="D14" s="29">
        <f t="shared" ref="D14:D39" si="0">C14/B14</f>
        <v>0.59497788349522929</v>
      </c>
      <c r="E14" s="28">
        <f>'6.'!C14</f>
        <v>4151575096.9499998</v>
      </c>
      <c r="F14" s="29">
        <f t="shared" ref="F14:F39" si="1">E14/B14</f>
        <v>0.40502211650477077</v>
      </c>
    </row>
    <row r="15" spans="1:6">
      <c r="A15" s="76" t="str">
        <f>'6.'!A15</f>
        <v>AM</v>
      </c>
      <c r="B15" s="28">
        <f>'6.'!B15</f>
        <v>9350907752.9200001</v>
      </c>
      <c r="C15" s="28">
        <f>'6.'!M15</f>
        <v>4190056186.4699998</v>
      </c>
      <c r="D15" s="29">
        <f t="shared" si="0"/>
        <v>0.44809084820257955</v>
      </c>
      <c r="E15" s="28">
        <f>'6.'!C15</f>
        <v>5160851566.4499998</v>
      </c>
      <c r="F15" s="29">
        <f t="shared" si="1"/>
        <v>0.55190915179742039</v>
      </c>
    </row>
    <row r="16" spans="1:6">
      <c r="A16" s="76" t="str">
        <f>'6.'!A16</f>
        <v>AP</v>
      </c>
      <c r="B16" s="28">
        <f>'6.'!B16</f>
        <v>5309500489.46</v>
      </c>
      <c r="C16" s="28">
        <f>'6.'!M16</f>
        <v>2062664241.23</v>
      </c>
      <c r="D16" s="29">
        <f t="shared" si="0"/>
        <v>0.38848555439906968</v>
      </c>
      <c r="E16" s="28">
        <f>'6.'!C16</f>
        <v>3246836248.23</v>
      </c>
      <c r="F16" s="29">
        <f t="shared" si="1"/>
        <v>0.61151444560093027</v>
      </c>
    </row>
    <row r="17" spans="1:6">
      <c r="A17" s="76" t="str">
        <f>'6.'!A17</f>
        <v>BA</v>
      </c>
      <c r="B17" s="28">
        <f>'6.'!B17</f>
        <v>27905155284.779999</v>
      </c>
      <c r="C17" s="28">
        <f>'6.'!M17</f>
        <v>13571968416.25</v>
      </c>
      <c r="D17" s="29">
        <f t="shared" si="0"/>
        <v>0.48636061250131835</v>
      </c>
      <c r="E17" s="28">
        <f>'6.'!C17</f>
        <v>14333186868.530001</v>
      </c>
      <c r="F17" s="29">
        <f t="shared" si="1"/>
        <v>0.51363938749868177</v>
      </c>
    </row>
    <row r="18" spans="1:6">
      <c r="A18" s="76" t="str">
        <f>'6.'!A18</f>
        <v>CE</v>
      </c>
      <c r="B18" s="28">
        <f>'6.'!B18</f>
        <v>17642996509.25</v>
      </c>
      <c r="C18" s="28">
        <f>'6.'!M18</f>
        <v>8553928005.3400002</v>
      </c>
      <c r="D18" s="29">
        <f t="shared" si="0"/>
        <v>0.48483419473870459</v>
      </c>
      <c r="E18" s="28">
        <f>'6.'!C18</f>
        <v>9089068503.9099998</v>
      </c>
      <c r="F18" s="29">
        <f t="shared" si="1"/>
        <v>0.51516580526129541</v>
      </c>
    </row>
    <row r="19" spans="1:6">
      <c r="A19" s="76" t="str">
        <f>'6.'!A19</f>
        <v>DF</v>
      </c>
      <c r="B19" s="28">
        <f>'6.'!B19</f>
        <v>11350306700.950001</v>
      </c>
      <c r="C19" s="28">
        <f>'6.'!M19</f>
        <v>5003843313.6000004</v>
      </c>
      <c r="D19" s="29">
        <f t="shared" si="0"/>
        <v>0.4408553394580243</v>
      </c>
      <c r="E19" s="28">
        <f>'6.'!C19</f>
        <v>6346463387.3500004</v>
      </c>
      <c r="F19" s="29">
        <f t="shared" si="1"/>
        <v>0.55914466054197576</v>
      </c>
    </row>
    <row r="20" spans="1:6">
      <c r="A20" s="76" t="str">
        <f>'6.'!A20</f>
        <v>ES</v>
      </c>
      <c r="B20" s="28">
        <f>'6.'!B20</f>
        <v>7314342904.2600002</v>
      </c>
      <c r="C20" s="28">
        <f>'6.'!M20</f>
        <v>-2577928064.04</v>
      </c>
      <c r="D20" s="29">
        <f t="shared" si="0"/>
        <v>-0.35244834673235925</v>
      </c>
      <c r="E20" s="28">
        <f>'6.'!C20</f>
        <v>9892270968.2999992</v>
      </c>
      <c r="F20" s="29">
        <f t="shared" si="1"/>
        <v>1.3524483467323591</v>
      </c>
    </row>
    <row r="21" spans="1:6">
      <c r="A21" s="76" t="str">
        <f>'6.'!A21</f>
        <v>GO</v>
      </c>
      <c r="B21" s="28">
        <f>'6.'!B21</f>
        <v>23801005869.139999</v>
      </c>
      <c r="C21" s="28">
        <f>'6.'!M21</f>
        <v>11981286095.68</v>
      </c>
      <c r="D21" s="29">
        <f t="shared" si="0"/>
        <v>0.50339410702027276</v>
      </c>
      <c r="E21" s="28">
        <f>'6.'!C21</f>
        <v>11819719773.459999</v>
      </c>
      <c r="F21" s="29">
        <f t="shared" si="1"/>
        <v>0.49660589297972729</v>
      </c>
    </row>
    <row r="22" spans="1:6">
      <c r="A22" s="76" t="str">
        <f>'6.'!A22</f>
        <v>MA</v>
      </c>
      <c r="B22" s="28">
        <f>'6.'!B22</f>
        <v>6787811051.2799997</v>
      </c>
      <c r="C22" s="28">
        <f>'6.'!M22</f>
        <v>6746984525.8699999</v>
      </c>
      <c r="D22" s="29">
        <f t="shared" si="0"/>
        <v>0.99398531793216294</v>
      </c>
      <c r="E22" s="28">
        <f>'6.'!C22</f>
        <v>40826525.409999996</v>
      </c>
      <c r="F22" s="29">
        <f t="shared" si="1"/>
        <v>6.014682067837054E-3</v>
      </c>
    </row>
    <row r="23" spans="1:6">
      <c r="A23" s="76" t="str">
        <f>'6.'!A23</f>
        <v>MG</v>
      </c>
      <c r="B23" s="28">
        <f>'6.'!B23</f>
        <v>157300226901.12</v>
      </c>
      <c r="C23" s="28">
        <f>'6.'!M23</f>
        <v>133268560923.42</v>
      </c>
      <c r="D23" s="29">
        <f t="shared" si="0"/>
        <v>0.84722421288809413</v>
      </c>
      <c r="E23" s="28">
        <f>'6.'!C23</f>
        <v>24031665977.700001</v>
      </c>
      <c r="F23" s="29">
        <f t="shared" si="1"/>
        <v>0.1527757871119059</v>
      </c>
    </row>
    <row r="24" spans="1:6">
      <c r="A24" s="76" t="str">
        <f>'6.'!A24</f>
        <v>MS</v>
      </c>
      <c r="B24" s="28">
        <f>'6.'!B24</f>
        <v>8830191807.0200005</v>
      </c>
      <c r="C24" s="28">
        <f>'6.'!M24</f>
        <v>2460818638.4200001</v>
      </c>
      <c r="D24" s="29">
        <f t="shared" si="0"/>
        <v>0.27868235392844465</v>
      </c>
      <c r="E24" s="28">
        <f>'6.'!C24</f>
        <v>6369373168.6000004</v>
      </c>
      <c r="F24" s="29">
        <f t="shared" si="1"/>
        <v>0.72131764607155535</v>
      </c>
    </row>
    <row r="25" spans="1:6">
      <c r="A25" s="76" t="str">
        <f>'6.'!A25</f>
        <v>MT</v>
      </c>
      <c r="B25" s="28">
        <f>'6.'!B25</f>
        <v>5719015115.6999998</v>
      </c>
      <c r="C25" s="28">
        <f>'6.'!M25</f>
        <v>-8313351540.8800001</v>
      </c>
      <c r="D25" s="29">
        <f t="shared" si="0"/>
        <v>-1.4536334268566551</v>
      </c>
      <c r="E25" s="28">
        <f>'6.'!C25</f>
        <v>14032366656.58</v>
      </c>
      <c r="F25" s="29">
        <f t="shared" si="1"/>
        <v>2.4536334268566549</v>
      </c>
    </row>
    <row r="26" spans="1:6">
      <c r="A26" s="76" t="str">
        <f>'6.'!A26</f>
        <v>PA</v>
      </c>
      <c r="B26" s="28">
        <f>'6.'!B26</f>
        <v>5183497694.3100004</v>
      </c>
      <c r="C26" s="28">
        <f>'6.'!M26</f>
        <v>-2005425839.29</v>
      </c>
      <c r="D26" s="29">
        <f t="shared" si="0"/>
        <v>-0.38688660776127759</v>
      </c>
      <c r="E26" s="28">
        <f>'6.'!C26</f>
        <v>7188923533.6000004</v>
      </c>
      <c r="F26" s="29">
        <f t="shared" si="1"/>
        <v>1.3868866077612776</v>
      </c>
    </row>
    <row r="27" spans="1:6">
      <c r="A27" s="76" t="str">
        <f>'6.'!A27</f>
        <v>PB</v>
      </c>
      <c r="B27" s="28">
        <f>'6.'!B27</f>
        <v>4880907632.0200005</v>
      </c>
      <c r="C27" s="28">
        <f>'6.'!M27</f>
        <v>-1955244088.51</v>
      </c>
      <c r="D27" s="29">
        <f t="shared" si="0"/>
        <v>-0.40059026638469852</v>
      </c>
      <c r="E27" s="28">
        <f>'6.'!C27</f>
        <v>6836151720.5299997</v>
      </c>
      <c r="F27" s="29">
        <f t="shared" si="1"/>
        <v>1.4005902663846983</v>
      </c>
    </row>
    <row r="28" spans="1:6">
      <c r="A28" s="76" t="str">
        <f>'6.'!A28</f>
        <v>PE</v>
      </c>
      <c r="B28" s="28">
        <f>'6.'!B28</f>
        <v>17158625288.99</v>
      </c>
      <c r="C28" s="28">
        <f>'6.'!M28</f>
        <v>7739222872.1899996</v>
      </c>
      <c r="D28" s="29">
        <f t="shared" si="0"/>
        <v>0.45103979729401444</v>
      </c>
      <c r="E28" s="28">
        <f>'6.'!C28</f>
        <v>9419402416.7999992</v>
      </c>
      <c r="F28" s="29">
        <f t="shared" si="1"/>
        <v>0.54896020270598544</v>
      </c>
    </row>
    <row r="29" spans="1:6">
      <c r="A29" s="76" t="str">
        <f>'6.'!A29</f>
        <v>PI</v>
      </c>
      <c r="B29" s="28">
        <f>'6.'!B29</f>
        <v>8350458427.6499996</v>
      </c>
      <c r="C29" s="28">
        <f>'6.'!M29</f>
        <v>4422047822.3900003</v>
      </c>
      <c r="D29" s="29">
        <f t="shared" si="0"/>
        <v>0.52955749204711156</v>
      </c>
      <c r="E29" s="28">
        <f>'6.'!C29</f>
        <v>3928410605.2600002</v>
      </c>
      <c r="F29" s="29">
        <f t="shared" si="1"/>
        <v>0.47044250795288856</v>
      </c>
    </row>
    <row r="30" spans="1:6">
      <c r="A30" s="76" t="str">
        <f>'6.'!A30</f>
        <v>PR</v>
      </c>
      <c r="B30" s="28">
        <f>'6.'!B30</f>
        <v>31367029874.880001</v>
      </c>
      <c r="C30" s="28">
        <f>'6.'!M30</f>
        <v>4250897053.0100002</v>
      </c>
      <c r="D30" s="29">
        <f t="shared" si="0"/>
        <v>0.13552118482261186</v>
      </c>
      <c r="E30" s="28">
        <f>'6.'!C30</f>
        <v>27116132821.869999</v>
      </c>
      <c r="F30" s="29">
        <f t="shared" si="1"/>
        <v>0.86447881517738812</v>
      </c>
    </row>
    <row r="31" spans="1:6">
      <c r="A31" s="76" t="str">
        <f>'6.'!A31</f>
        <v>RJ</v>
      </c>
      <c r="B31" s="28">
        <f>'6.'!B31</f>
        <v>170907012152.25</v>
      </c>
      <c r="C31" s="28">
        <f>'6.'!M31</f>
        <v>144199337356.07001</v>
      </c>
      <c r="D31" s="29">
        <f t="shared" si="0"/>
        <v>0.8437297893173169</v>
      </c>
      <c r="E31" s="28">
        <f>'6.'!C31</f>
        <v>26707674796.18</v>
      </c>
      <c r="F31" s="29">
        <f t="shared" si="1"/>
        <v>0.15627021068268318</v>
      </c>
    </row>
    <row r="32" spans="1:6">
      <c r="A32" s="76" t="str">
        <f>'6.'!A32</f>
        <v>RN</v>
      </c>
      <c r="B32" s="28">
        <f>'6.'!B32</f>
        <v>4963025602.3199997</v>
      </c>
      <c r="C32" s="28">
        <f>'6.'!M32</f>
        <v>3404401692.9200001</v>
      </c>
      <c r="D32" s="29">
        <f t="shared" si="0"/>
        <v>0.68595287748033973</v>
      </c>
      <c r="E32" s="28">
        <f>'6.'!C32</f>
        <v>1558623909.4000001</v>
      </c>
      <c r="F32" s="29">
        <f t="shared" si="1"/>
        <v>0.31404712251966038</v>
      </c>
    </row>
    <row r="33" spans="1:6">
      <c r="A33" s="76" t="str">
        <f>'6.'!A33</f>
        <v>RO</v>
      </c>
      <c r="B33" s="28">
        <f>'6.'!B33</f>
        <v>4938350360.5</v>
      </c>
      <c r="C33" s="28">
        <f>'6.'!M33</f>
        <v>-193811518.25999999</v>
      </c>
      <c r="D33" s="29">
        <f t="shared" si="0"/>
        <v>-3.9246206549098897E-2</v>
      </c>
      <c r="E33" s="28">
        <f>'6.'!C33</f>
        <v>5132161878.7600002</v>
      </c>
      <c r="F33" s="29">
        <f t="shared" si="1"/>
        <v>1.039246206549099</v>
      </c>
    </row>
    <row r="34" spans="1:6">
      <c r="A34" s="76" t="str">
        <f>'6.'!A34</f>
        <v>RR</v>
      </c>
      <c r="B34" s="28">
        <f>'6.'!B34</f>
        <v>1804686142.3</v>
      </c>
      <c r="C34" s="28">
        <f>'6.'!M34</f>
        <v>-471816944.62</v>
      </c>
      <c r="D34" s="29">
        <f t="shared" si="0"/>
        <v>-0.2614398889430648</v>
      </c>
      <c r="E34" s="28">
        <f>'6.'!C34</f>
        <v>2276503086.9200001</v>
      </c>
      <c r="F34" s="29">
        <f t="shared" si="1"/>
        <v>1.2614398889430649</v>
      </c>
    </row>
    <row r="35" spans="1:6">
      <c r="A35" s="76" t="str">
        <f>'6.'!A35</f>
        <v>RS</v>
      </c>
      <c r="B35" s="28">
        <f>'6.'!B35</f>
        <v>105454516050.64999</v>
      </c>
      <c r="C35" s="28">
        <f>'6.'!M35</f>
        <v>94427851147.800003</v>
      </c>
      <c r="D35" s="29">
        <f t="shared" si="0"/>
        <v>0.89543676917967308</v>
      </c>
      <c r="E35" s="28">
        <f>'6.'!C35</f>
        <v>11026664902.85</v>
      </c>
      <c r="F35" s="29">
        <f t="shared" si="1"/>
        <v>0.10456323082032706</v>
      </c>
    </row>
    <row r="36" spans="1:6">
      <c r="A36" s="76" t="str">
        <f>'6.'!A36</f>
        <v>SC</v>
      </c>
      <c r="B36" s="28">
        <f>'6.'!B36</f>
        <v>21985644013.619999</v>
      </c>
      <c r="C36" s="28">
        <f>'6.'!M36</f>
        <v>13477100466.93</v>
      </c>
      <c r="D36" s="29">
        <f t="shared" si="0"/>
        <v>0.61299548280600757</v>
      </c>
      <c r="E36" s="28">
        <f>'6.'!C36</f>
        <v>8508543546.6899996</v>
      </c>
      <c r="F36" s="29">
        <f t="shared" si="1"/>
        <v>0.38700451719399254</v>
      </c>
    </row>
    <row r="37" spans="1:6">
      <c r="A37" s="76" t="str">
        <f>'6.'!A37</f>
        <v>SE</v>
      </c>
      <c r="B37" s="28">
        <f>'6.'!B37</f>
        <v>4599316090.1999998</v>
      </c>
      <c r="C37" s="28">
        <f>'6.'!M37</f>
        <v>2390252314</v>
      </c>
      <c r="D37" s="29">
        <f t="shared" si="0"/>
        <v>0.51969733480441449</v>
      </c>
      <c r="E37" s="28">
        <f>'6.'!C37</f>
        <v>2209063776.1999998</v>
      </c>
      <c r="F37" s="29">
        <f t="shared" si="1"/>
        <v>0.48030266519558551</v>
      </c>
    </row>
    <row r="38" spans="1:6">
      <c r="A38" s="76" t="str">
        <f>'6.'!A38</f>
        <v>SP</v>
      </c>
      <c r="B38" s="28">
        <f>'6.'!B38</f>
        <v>326885002680.63</v>
      </c>
      <c r="C38" s="28">
        <f>'6.'!M38</f>
        <v>252403470735.85999</v>
      </c>
      <c r="D38" s="29">
        <f t="shared" si="0"/>
        <v>0.77214760134609406</v>
      </c>
      <c r="E38" s="28">
        <f>'6.'!C38</f>
        <v>74481531944.770004</v>
      </c>
      <c r="F38" s="29">
        <f t="shared" si="1"/>
        <v>0.22785239865390589</v>
      </c>
    </row>
    <row r="39" spans="1:6">
      <c r="A39" s="77" t="str">
        <f>'6.'!A39</f>
        <v>TO</v>
      </c>
      <c r="B39" s="30">
        <f>'6.'!B39</f>
        <v>4196543729.6500001</v>
      </c>
      <c r="C39" s="30">
        <f>'6.'!M39</f>
        <v>303779500.47000003</v>
      </c>
      <c r="D39" s="31">
        <f t="shared" si="0"/>
        <v>7.2388022153491494E-2</v>
      </c>
      <c r="E39" s="30">
        <f>'6.'!C39</f>
        <v>3892764229.1799998</v>
      </c>
      <c r="F39" s="31">
        <f t="shared" si="1"/>
        <v>0.9276119778465084</v>
      </c>
    </row>
    <row r="40" spans="1:6">
      <c r="A40" s="59"/>
    </row>
  </sheetData>
  <mergeCells count="1">
    <mergeCell ref="B2:C2"/>
  </mergeCells>
  <hyperlinks>
    <hyperlink ref="B2:C2" location="Índice!A1" display="Clique aqui para voltar ao índice" xr:uid="{473781B6-2DE9-49E1-BB26-13606717E9A5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showGridLines="0" zoomScaleNormal="100" workbookViewId="0">
      <selection activeCell="G35" sqref="G35"/>
    </sheetView>
  </sheetViews>
  <sheetFormatPr defaultColWidth="60.140625" defaultRowHeight="15"/>
  <cols>
    <col min="1" max="1" width="7.5703125" customWidth="1"/>
    <col min="2" max="2" width="12.42578125" customWidth="1"/>
    <col min="3" max="3" width="16.42578125" customWidth="1"/>
    <col min="4" max="4" width="19.42578125" customWidth="1"/>
    <col min="5" max="5" width="16.85546875" customWidth="1"/>
    <col min="6" max="6" width="16.5703125" customWidth="1"/>
    <col min="7" max="7" width="10.42578125" customWidth="1"/>
    <col min="8" max="8" width="12" customWidth="1"/>
    <col min="9" max="9" width="16" customWidth="1"/>
    <col min="10" max="10" width="8.140625" customWidth="1"/>
  </cols>
  <sheetData>
    <row r="1" spans="1:10" ht="15.75" thickBot="1">
      <c r="A1" s="17"/>
      <c r="B1" s="18"/>
      <c r="C1" s="18"/>
    </row>
    <row r="2" spans="1:10" ht="15.75" thickBot="1">
      <c r="A2" s="17"/>
      <c r="B2" s="129" t="s">
        <v>85</v>
      </c>
      <c r="C2" s="130"/>
    </row>
    <row r="3" spans="1:10">
      <c r="A3" s="17"/>
      <c r="B3" s="18"/>
      <c r="C3" s="18"/>
    </row>
    <row r="4" spans="1:10" ht="17.25">
      <c r="A4" s="19" t="s">
        <v>86</v>
      </c>
      <c r="B4" s="20"/>
      <c r="C4" s="20"/>
    </row>
    <row r="5" spans="1:10" ht="17.25">
      <c r="A5" s="19" t="s">
        <v>141</v>
      </c>
      <c r="B5" s="20"/>
      <c r="C5" s="20"/>
    </row>
    <row r="6" spans="1:10" ht="17.25">
      <c r="A6" s="19" t="s">
        <v>87</v>
      </c>
      <c r="B6" s="20"/>
      <c r="C6" s="20"/>
    </row>
    <row r="7" spans="1:10" ht="17.25">
      <c r="A7" s="19" t="str">
        <f>'1.'!A7</f>
        <v>RGF 2º quadrimestre de 2022</v>
      </c>
      <c r="B7" s="20"/>
      <c r="C7" s="20"/>
    </row>
    <row r="8" spans="1:10" ht="17.25">
      <c r="A8" s="19" t="s">
        <v>94</v>
      </c>
      <c r="B8" s="20"/>
      <c r="C8" s="20"/>
    </row>
    <row r="9" spans="1:10" ht="17.25">
      <c r="A9" s="19" t="s">
        <v>88</v>
      </c>
      <c r="B9" s="20"/>
      <c r="C9" s="20"/>
    </row>
    <row r="11" spans="1:10" s="33" customFormat="1" ht="38.25" customHeight="1">
      <c r="A11" s="155" t="s">
        <v>12</v>
      </c>
      <c r="B11" s="157" t="s">
        <v>50</v>
      </c>
      <c r="C11" s="157"/>
      <c r="D11" s="157"/>
      <c r="E11" s="157"/>
      <c r="F11" s="158" t="s">
        <v>134</v>
      </c>
      <c r="G11" s="160" t="s">
        <v>107</v>
      </c>
      <c r="H11" s="161"/>
      <c r="I11" s="161"/>
      <c r="J11" s="162"/>
    </row>
    <row r="12" spans="1:10" s="15" customFormat="1" ht="83.25" customHeight="1">
      <c r="A12" s="156"/>
      <c r="B12" s="66" t="s">
        <v>48</v>
      </c>
      <c r="C12" s="66" t="s">
        <v>49</v>
      </c>
      <c r="D12" s="66" t="s">
        <v>51</v>
      </c>
      <c r="E12" s="66" t="s">
        <v>106</v>
      </c>
      <c r="F12" s="159"/>
      <c r="G12" s="66" t="s">
        <v>48</v>
      </c>
      <c r="H12" s="66" t="s">
        <v>49</v>
      </c>
      <c r="I12" s="66" t="s">
        <v>51</v>
      </c>
      <c r="J12" s="66" t="s">
        <v>52</v>
      </c>
    </row>
    <row r="13" spans="1:10">
      <c r="A13" s="75" t="s">
        <v>13</v>
      </c>
      <c r="B13" s="26"/>
      <c r="C13" s="26">
        <v>3797863383.9200001</v>
      </c>
      <c r="D13" s="26">
        <v>26056127.510000002</v>
      </c>
      <c r="E13" s="26"/>
      <c r="F13" s="26">
        <f>'6.'!F13</f>
        <v>7631903761.4399996</v>
      </c>
      <c r="G13" s="27">
        <f>B13/F13</f>
        <v>0</v>
      </c>
      <c r="H13" s="27">
        <f t="shared" ref="H13:H39" si="0">C13/$F13</f>
        <v>0.49762988405443587</v>
      </c>
      <c r="I13" s="27">
        <f t="shared" ref="I13:I39" si="1">D13/$F13</f>
        <v>3.4141058803241107E-3</v>
      </c>
      <c r="J13" s="27">
        <f t="shared" ref="J13:J39" si="2">E13/$F13</f>
        <v>0</v>
      </c>
    </row>
    <row r="14" spans="1:10">
      <c r="A14" s="76" t="s">
        <v>14</v>
      </c>
      <c r="B14" s="28"/>
      <c r="C14" s="28">
        <v>10250242956.549999</v>
      </c>
      <c r="D14" s="28"/>
      <c r="E14" s="28"/>
      <c r="F14" s="28">
        <f>'6.'!F14</f>
        <v>12914460889.24</v>
      </c>
      <c r="G14" s="29">
        <f t="shared" ref="G14:G39" si="3">B14/F14</f>
        <v>0</v>
      </c>
      <c r="H14" s="29">
        <f t="shared" si="0"/>
        <v>0.79370273714563189</v>
      </c>
      <c r="I14" s="29">
        <f t="shared" si="1"/>
        <v>0</v>
      </c>
      <c r="J14" s="29">
        <f t="shared" si="2"/>
        <v>0</v>
      </c>
    </row>
    <row r="15" spans="1:10">
      <c r="A15" s="76" t="s">
        <v>15</v>
      </c>
      <c r="B15" s="28"/>
      <c r="C15" s="28">
        <v>9350907752.9200001</v>
      </c>
      <c r="D15" s="28"/>
      <c r="E15" s="28"/>
      <c r="F15" s="28">
        <f>'6.'!F15</f>
        <v>21762400639.990002</v>
      </c>
      <c r="G15" s="29">
        <f t="shared" si="3"/>
        <v>0</v>
      </c>
      <c r="H15" s="29">
        <f t="shared" si="0"/>
        <v>0.42968181257250743</v>
      </c>
      <c r="I15" s="29">
        <f t="shared" si="1"/>
        <v>0</v>
      </c>
      <c r="J15" s="29">
        <f t="shared" si="2"/>
        <v>0</v>
      </c>
    </row>
    <row r="16" spans="1:10">
      <c r="A16" s="76" t="s">
        <v>16</v>
      </c>
      <c r="B16" s="28"/>
      <c r="C16" s="28">
        <v>4952558441.8800001</v>
      </c>
      <c r="D16" s="28">
        <v>356942047.57999998</v>
      </c>
      <c r="E16" s="28"/>
      <c r="F16" s="28">
        <f>'6.'!F16</f>
        <v>7402045609.2200003</v>
      </c>
      <c r="G16" s="29">
        <f t="shared" si="3"/>
        <v>0</v>
      </c>
      <c r="H16" s="29">
        <f t="shared" si="0"/>
        <v>0.66907969814602131</v>
      </c>
      <c r="I16" s="29">
        <f t="shared" si="1"/>
        <v>4.8222081627731714E-2</v>
      </c>
      <c r="J16" s="29">
        <f t="shared" si="2"/>
        <v>0</v>
      </c>
    </row>
    <row r="17" spans="1:10">
      <c r="A17" s="76" t="s">
        <v>17</v>
      </c>
      <c r="B17" s="28"/>
      <c r="C17" s="28">
        <v>23451513088.169998</v>
      </c>
      <c r="D17" s="28">
        <v>4453642196.6099997</v>
      </c>
      <c r="E17" s="28"/>
      <c r="F17" s="28">
        <f>'6.'!F17</f>
        <v>49860687776.879997</v>
      </c>
      <c r="G17" s="29">
        <f t="shared" si="3"/>
        <v>0</v>
      </c>
      <c r="H17" s="29">
        <f t="shared" si="0"/>
        <v>0.47034074606255788</v>
      </c>
      <c r="I17" s="29">
        <f t="shared" si="1"/>
        <v>8.9321716068969229E-2</v>
      </c>
      <c r="J17" s="29">
        <f t="shared" si="2"/>
        <v>0</v>
      </c>
    </row>
    <row r="18" spans="1:10">
      <c r="A18" s="76" t="s">
        <v>18</v>
      </c>
      <c r="B18" s="28"/>
      <c r="C18" s="28">
        <v>16530595036.629999</v>
      </c>
      <c r="D18" s="28">
        <v>465267285.39999998</v>
      </c>
      <c r="E18" s="28">
        <v>647134187.22000003</v>
      </c>
      <c r="F18" s="28">
        <f>'6.'!F18</f>
        <v>29026284613.040001</v>
      </c>
      <c r="G18" s="29">
        <f t="shared" si="3"/>
        <v>0</v>
      </c>
      <c r="H18" s="29">
        <f t="shared" si="0"/>
        <v>0.56950433915347409</v>
      </c>
      <c r="I18" s="29">
        <f t="shared" si="1"/>
        <v>1.6029171201297307E-2</v>
      </c>
      <c r="J18" s="29">
        <f t="shared" si="2"/>
        <v>2.2294764757087658E-2</v>
      </c>
    </row>
    <row r="19" spans="1:10">
      <c r="A19" s="76" t="s">
        <v>19</v>
      </c>
      <c r="B19" s="28"/>
      <c r="C19" s="28">
        <v>5016681447.8699999</v>
      </c>
      <c r="D19" s="28">
        <v>6333625253.0799999</v>
      </c>
      <c r="E19" s="28"/>
      <c r="F19" s="28">
        <f>'6.'!F19</f>
        <v>30286601418.119999</v>
      </c>
      <c r="G19" s="29">
        <f t="shared" si="3"/>
        <v>0</v>
      </c>
      <c r="H19" s="29">
        <f t="shared" si="0"/>
        <v>0.16564029019342522</v>
      </c>
      <c r="I19" s="29">
        <f t="shared" si="1"/>
        <v>0.2091230100611649</v>
      </c>
      <c r="J19" s="29">
        <f t="shared" si="2"/>
        <v>0</v>
      </c>
    </row>
    <row r="20" spans="1:10">
      <c r="A20" s="76" t="s">
        <v>20</v>
      </c>
      <c r="B20" s="28"/>
      <c r="C20" s="28">
        <v>7129191029.9899998</v>
      </c>
      <c r="D20" s="28"/>
      <c r="E20" s="28">
        <v>185151874.27000001</v>
      </c>
      <c r="F20" s="28">
        <f>'6.'!F20</f>
        <v>21395833417.27</v>
      </c>
      <c r="G20" s="29">
        <f t="shared" si="3"/>
        <v>0</v>
      </c>
      <c r="H20" s="29">
        <f t="shared" si="0"/>
        <v>0.33320464274299105</v>
      </c>
      <c r="I20" s="29">
        <f t="shared" si="1"/>
        <v>0</v>
      </c>
      <c r="J20" s="29">
        <f t="shared" si="2"/>
        <v>8.653641606713558E-3</v>
      </c>
    </row>
    <row r="21" spans="1:10">
      <c r="A21" s="76" t="s">
        <v>21</v>
      </c>
      <c r="B21" s="28"/>
      <c r="C21" s="28">
        <v>22593789090.18</v>
      </c>
      <c r="D21" s="28">
        <v>1207216778.96</v>
      </c>
      <c r="E21" s="28"/>
      <c r="F21" s="28">
        <f>'6.'!F21</f>
        <v>36411104780.720001</v>
      </c>
      <c r="G21" s="29">
        <f t="shared" si="3"/>
        <v>0</v>
      </c>
      <c r="H21" s="29">
        <f t="shared" si="0"/>
        <v>0.62051918573323839</v>
      </c>
      <c r="I21" s="29">
        <f t="shared" si="1"/>
        <v>3.3155181262152528E-2</v>
      </c>
      <c r="J21" s="29">
        <f t="shared" si="2"/>
        <v>0</v>
      </c>
    </row>
    <row r="22" spans="1:10">
      <c r="A22" s="76" t="s">
        <v>22</v>
      </c>
      <c r="B22" s="28"/>
      <c r="C22" s="28">
        <v>5131328520.7600002</v>
      </c>
      <c r="D22" s="28">
        <v>1656482530.52</v>
      </c>
      <c r="E22" s="28"/>
      <c r="F22" s="28">
        <f>'6.'!F22</f>
        <v>20895914836.07</v>
      </c>
      <c r="G22" s="29">
        <f t="shared" si="3"/>
        <v>0</v>
      </c>
      <c r="H22" s="29">
        <f t="shared" si="0"/>
        <v>0.24556610997966122</v>
      </c>
      <c r="I22" s="29">
        <f t="shared" si="1"/>
        <v>7.9273032241719402E-2</v>
      </c>
      <c r="J22" s="29">
        <f t="shared" si="2"/>
        <v>0</v>
      </c>
    </row>
    <row r="23" spans="1:10">
      <c r="A23" s="76" t="s">
        <v>23</v>
      </c>
      <c r="B23" s="28"/>
      <c r="C23" s="28">
        <v>145317223934.60001</v>
      </c>
      <c r="D23" s="28">
        <v>4217554342.8299999</v>
      </c>
      <c r="E23" s="28">
        <v>7765448623.6899996</v>
      </c>
      <c r="F23" s="28">
        <f>'6.'!F23</f>
        <v>89028638464.639999</v>
      </c>
      <c r="G23" s="29">
        <f t="shared" si="3"/>
        <v>0</v>
      </c>
      <c r="H23" s="29">
        <f t="shared" si="0"/>
        <v>1.6322525699673196</v>
      </c>
      <c r="I23" s="29">
        <f t="shared" si="1"/>
        <v>4.7373007332973081E-2</v>
      </c>
      <c r="J23" s="29">
        <f t="shared" si="2"/>
        <v>8.7224164691390244E-2</v>
      </c>
    </row>
    <row r="24" spans="1:10">
      <c r="A24" s="76" t="s">
        <v>24</v>
      </c>
      <c r="B24" s="28"/>
      <c r="C24" s="28">
        <v>8611169392.7000008</v>
      </c>
      <c r="D24" s="28">
        <v>219022414.31999999</v>
      </c>
      <c r="E24" s="28"/>
      <c r="F24" s="28">
        <f>'6.'!F24</f>
        <v>17828413755.23</v>
      </c>
      <c r="G24" s="29">
        <f t="shared" si="3"/>
        <v>0</v>
      </c>
      <c r="H24" s="29">
        <f t="shared" si="0"/>
        <v>0.48300255485005766</v>
      </c>
      <c r="I24" s="29">
        <f t="shared" si="1"/>
        <v>1.2285019706576495E-2</v>
      </c>
      <c r="J24" s="29">
        <f t="shared" si="2"/>
        <v>0</v>
      </c>
    </row>
    <row r="25" spans="1:10">
      <c r="A25" s="76" t="s">
        <v>25</v>
      </c>
      <c r="B25" s="28">
        <v>0</v>
      </c>
      <c r="C25" s="28">
        <v>5288618019.8100004</v>
      </c>
      <c r="D25" s="28">
        <v>427164852.12</v>
      </c>
      <c r="E25" s="28">
        <v>3232243.77</v>
      </c>
      <c r="F25" s="28">
        <f>'6.'!F25</f>
        <v>29108622497.73</v>
      </c>
      <c r="G25" s="29">
        <f t="shared" si="3"/>
        <v>0</v>
      </c>
      <c r="H25" s="29">
        <f t="shared" si="0"/>
        <v>0.18168561635722977</v>
      </c>
      <c r="I25" s="29">
        <f t="shared" si="1"/>
        <v>1.4674856295701108E-2</v>
      </c>
      <c r="J25" s="29">
        <f t="shared" si="2"/>
        <v>1.1104076705285737E-4</v>
      </c>
    </row>
    <row r="26" spans="1:10">
      <c r="A26" s="76" t="s">
        <v>26</v>
      </c>
      <c r="B26" s="28"/>
      <c r="C26" s="28">
        <v>5183497694.3100004</v>
      </c>
      <c r="D26" s="28"/>
      <c r="E26" s="28"/>
      <c r="F26" s="28">
        <f>'6.'!F26</f>
        <v>31890414876.66</v>
      </c>
      <c r="G26" s="29">
        <f t="shared" si="3"/>
        <v>0</v>
      </c>
      <c r="H26" s="29">
        <f t="shared" si="0"/>
        <v>0.1625409300681035</v>
      </c>
      <c r="I26" s="29">
        <f t="shared" si="1"/>
        <v>0</v>
      </c>
      <c r="J26" s="29">
        <f t="shared" si="2"/>
        <v>0</v>
      </c>
    </row>
    <row r="27" spans="1:10">
      <c r="A27" s="76" t="s">
        <v>27</v>
      </c>
      <c r="B27" s="28"/>
      <c r="C27" s="28">
        <v>2656951619.1199999</v>
      </c>
      <c r="D27" s="28">
        <v>2223956012.9000001</v>
      </c>
      <c r="E27" s="28"/>
      <c r="F27" s="28">
        <f>'6.'!F27</f>
        <v>14991701385.110001</v>
      </c>
      <c r="G27" s="29">
        <f t="shared" si="3"/>
        <v>0</v>
      </c>
      <c r="H27" s="29">
        <f t="shared" si="0"/>
        <v>0.17722815782329596</v>
      </c>
      <c r="I27" s="29">
        <f t="shared" si="1"/>
        <v>0.14834580517384566</v>
      </c>
      <c r="J27" s="29">
        <f t="shared" si="2"/>
        <v>0</v>
      </c>
    </row>
    <row r="28" spans="1:10">
      <c r="A28" s="76" t="s">
        <v>28</v>
      </c>
      <c r="B28" s="28"/>
      <c r="C28" s="28">
        <v>16770595103.74</v>
      </c>
      <c r="D28" s="28">
        <v>388030185.25</v>
      </c>
      <c r="E28" s="28"/>
      <c r="F28" s="28">
        <f>'6.'!F28</f>
        <v>36043759189.309998</v>
      </c>
      <c r="G28" s="29">
        <f t="shared" si="3"/>
        <v>0</v>
      </c>
      <c r="H28" s="29">
        <f t="shared" si="0"/>
        <v>0.46528429556021145</v>
      </c>
      <c r="I28" s="29">
        <f t="shared" si="1"/>
        <v>1.0765530399090102E-2</v>
      </c>
      <c r="J28" s="29">
        <f t="shared" si="2"/>
        <v>0</v>
      </c>
    </row>
    <row r="29" spans="1:10">
      <c r="A29" s="76" t="s">
        <v>29</v>
      </c>
      <c r="B29" s="28"/>
      <c r="C29" s="28">
        <v>6722923221.6099997</v>
      </c>
      <c r="D29" s="28">
        <v>1580294246.48</v>
      </c>
      <c r="E29" s="28">
        <v>47240959.560000002</v>
      </c>
      <c r="F29" s="28">
        <f>'6.'!F29</f>
        <v>13153021196.6</v>
      </c>
      <c r="G29" s="29">
        <f t="shared" si="3"/>
        <v>0</v>
      </c>
      <c r="H29" s="29">
        <f t="shared" si="0"/>
        <v>0.5111314823508265</v>
      </c>
      <c r="I29" s="29">
        <f t="shared" si="1"/>
        <v>0.12014686381623861</v>
      </c>
      <c r="J29" s="29">
        <f t="shared" si="2"/>
        <v>3.5916432319147776E-3</v>
      </c>
    </row>
    <row r="30" spans="1:10">
      <c r="A30" s="76" t="s">
        <v>79</v>
      </c>
      <c r="B30" s="28"/>
      <c r="C30" s="28">
        <v>23736698853.779999</v>
      </c>
      <c r="D30" s="28">
        <v>7630331021.1000004</v>
      </c>
      <c r="E30" s="28"/>
      <c r="F30" s="28">
        <f>'6.'!F30</f>
        <v>54893959835.309998</v>
      </c>
      <c r="G30" s="29">
        <f t="shared" si="3"/>
        <v>0</v>
      </c>
      <c r="H30" s="29">
        <f t="shared" si="0"/>
        <v>0.43241003062984723</v>
      </c>
      <c r="I30" s="29">
        <f t="shared" si="1"/>
        <v>0.13900128618871954</v>
      </c>
      <c r="J30" s="29">
        <f t="shared" si="2"/>
        <v>0</v>
      </c>
    </row>
    <row r="31" spans="1:10">
      <c r="A31" s="76" t="s">
        <v>30</v>
      </c>
      <c r="B31" s="28">
        <v>7649793.9000000004</v>
      </c>
      <c r="C31" s="28">
        <v>167221786685.79999</v>
      </c>
      <c r="D31" s="28">
        <v>3657572273.9499998</v>
      </c>
      <c r="E31" s="28">
        <v>20003398.600000001</v>
      </c>
      <c r="F31" s="28">
        <f>'6.'!F31</f>
        <v>89303759557.309998</v>
      </c>
      <c r="G31" s="63">
        <f t="shared" si="3"/>
        <v>8.5660379114171605E-5</v>
      </c>
      <c r="H31" s="29">
        <f t="shared" si="0"/>
        <v>1.8725055643204662</v>
      </c>
      <c r="I31" s="29">
        <f t="shared" si="1"/>
        <v>4.0956531864739479E-2</v>
      </c>
      <c r="J31" s="29">
        <f t="shared" si="2"/>
        <v>2.2399279379904465E-4</v>
      </c>
    </row>
    <row r="32" spans="1:10">
      <c r="A32" s="76" t="s">
        <v>80</v>
      </c>
      <c r="B32" s="28"/>
      <c r="C32" s="28">
        <v>3136056669.1799998</v>
      </c>
      <c r="D32" s="28">
        <v>1826968933.1400001</v>
      </c>
      <c r="E32" s="28"/>
      <c r="F32" s="28">
        <f>'6.'!F32</f>
        <v>14031464350.110001</v>
      </c>
      <c r="G32" s="29">
        <f t="shared" si="3"/>
        <v>0</v>
      </c>
      <c r="H32" s="29">
        <f t="shared" si="0"/>
        <v>0.22350173801748743</v>
      </c>
      <c r="I32" s="29">
        <f t="shared" si="1"/>
        <v>0.13020515090612603</v>
      </c>
      <c r="J32" s="29">
        <f t="shared" si="2"/>
        <v>0</v>
      </c>
    </row>
    <row r="33" spans="1:10">
      <c r="A33" s="76" t="s">
        <v>31</v>
      </c>
      <c r="B33" s="28"/>
      <c r="C33" s="28">
        <v>2837766524.75</v>
      </c>
      <c r="D33" s="28">
        <v>2100583835.75</v>
      </c>
      <c r="E33" s="28"/>
      <c r="F33" s="28">
        <f>'6.'!F33</f>
        <v>11564715732.92</v>
      </c>
      <c r="G33" s="29">
        <f t="shared" si="3"/>
        <v>0</v>
      </c>
      <c r="H33" s="29">
        <f t="shared" si="0"/>
        <v>0.24538143351609096</v>
      </c>
      <c r="I33" s="29">
        <f t="shared" si="1"/>
        <v>0.18163730819344739</v>
      </c>
      <c r="J33" s="29">
        <f t="shared" si="2"/>
        <v>0</v>
      </c>
    </row>
    <row r="34" spans="1:10">
      <c r="A34" s="76" t="s">
        <v>81</v>
      </c>
      <c r="B34" s="28"/>
      <c r="C34" s="28">
        <v>1361356297.5999999</v>
      </c>
      <c r="D34" s="28">
        <v>443329844.69999999</v>
      </c>
      <c r="E34" s="28"/>
      <c r="F34" s="28">
        <f>'6.'!F34</f>
        <v>6288282233.4099998</v>
      </c>
      <c r="G34" s="29">
        <f t="shared" si="3"/>
        <v>0</v>
      </c>
      <c r="H34" s="29">
        <f t="shared" si="0"/>
        <v>0.21649096638300311</v>
      </c>
      <c r="I34" s="29">
        <f t="shared" si="1"/>
        <v>7.050094576616861E-2</v>
      </c>
      <c r="J34" s="29">
        <f t="shared" si="2"/>
        <v>0</v>
      </c>
    </row>
    <row r="35" spans="1:10">
      <c r="A35" s="76" t="s">
        <v>32</v>
      </c>
      <c r="B35" s="28"/>
      <c r="C35" s="28">
        <v>90225461244.179993</v>
      </c>
      <c r="D35" s="28">
        <v>15229054806.469999</v>
      </c>
      <c r="E35" s="28"/>
      <c r="F35" s="28">
        <f>'6.'!F35</f>
        <v>52160406633.970001</v>
      </c>
      <c r="G35" s="29">
        <f t="shared" si="3"/>
        <v>0</v>
      </c>
      <c r="H35" s="29">
        <f t="shared" si="0"/>
        <v>1.7297691307762875</v>
      </c>
      <c r="I35" s="29">
        <f t="shared" si="1"/>
        <v>0.29196579914221604</v>
      </c>
      <c r="J35" s="29">
        <f t="shared" si="2"/>
        <v>0</v>
      </c>
    </row>
    <row r="36" spans="1:10">
      <c r="A36" s="76" t="s">
        <v>33</v>
      </c>
      <c r="B36" s="28"/>
      <c r="C36" s="28">
        <v>19552933877.09</v>
      </c>
      <c r="D36" s="28">
        <v>2395747758.6599998</v>
      </c>
      <c r="E36" s="28">
        <v>36962377.869999997</v>
      </c>
      <c r="F36" s="28">
        <f>'6.'!F36</f>
        <v>36251799922.25</v>
      </c>
      <c r="G36" s="29">
        <f t="shared" si="3"/>
        <v>0</v>
      </c>
      <c r="H36" s="29">
        <f t="shared" si="0"/>
        <v>0.53936449828768751</v>
      </c>
      <c r="I36" s="29">
        <f t="shared" si="1"/>
        <v>6.6086311956874158E-2</v>
      </c>
      <c r="J36" s="29">
        <f t="shared" si="2"/>
        <v>1.0196011770249749E-3</v>
      </c>
    </row>
    <row r="37" spans="1:10">
      <c r="A37" s="76" t="s">
        <v>34</v>
      </c>
      <c r="B37" s="28"/>
      <c r="C37" s="28">
        <v>3215607047.71</v>
      </c>
      <c r="D37" s="28">
        <v>1359173378.46</v>
      </c>
      <c r="E37" s="28">
        <v>24535664.030000001</v>
      </c>
      <c r="F37" s="28">
        <f>'6.'!F37</f>
        <v>10990816298.639999</v>
      </c>
      <c r="G37" s="29">
        <f t="shared" si="3"/>
        <v>0</v>
      </c>
      <c r="H37" s="29">
        <f t="shared" si="0"/>
        <v>0.29257217665514967</v>
      </c>
      <c r="I37" s="29">
        <f t="shared" si="1"/>
        <v>0.12366446144934511</v>
      </c>
      <c r="J37" s="29">
        <f t="shared" si="2"/>
        <v>2.2323786844691451E-3</v>
      </c>
    </row>
    <row r="38" spans="1:10">
      <c r="A38" s="76" t="s">
        <v>35</v>
      </c>
      <c r="B38" s="28"/>
      <c r="C38" s="28">
        <v>297276960738.69</v>
      </c>
      <c r="D38" s="28">
        <v>29603508121.849998</v>
      </c>
      <c r="E38" s="28">
        <v>4533820.09</v>
      </c>
      <c r="F38" s="28">
        <f>'6.'!F38</f>
        <v>222115328907.29999</v>
      </c>
      <c r="G38" s="29">
        <f t="shared" si="3"/>
        <v>0</v>
      </c>
      <c r="H38" s="29">
        <f t="shared" si="0"/>
        <v>1.3383901156266382</v>
      </c>
      <c r="I38" s="29">
        <f t="shared" si="1"/>
        <v>0.1332798968332575</v>
      </c>
      <c r="J38" s="29">
        <f t="shared" si="2"/>
        <v>2.0412008987872211E-5</v>
      </c>
    </row>
    <row r="39" spans="1:10">
      <c r="A39" s="77" t="s">
        <v>82</v>
      </c>
      <c r="B39" s="46"/>
      <c r="C39" s="30">
        <v>3960676017.6799998</v>
      </c>
      <c r="D39" s="30"/>
      <c r="E39" s="46">
        <v>235867711.97</v>
      </c>
      <c r="F39" s="30">
        <f>'6.'!F39</f>
        <v>11430272553.219999</v>
      </c>
      <c r="G39" s="31">
        <f t="shared" si="3"/>
        <v>0</v>
      </c>
      <c r="H39" s="31">
        <f t="shared" si="0"/>
        <v>0.34650757444661684</v>
      </c>
      <c r="I39" s="31">
        <f t="shared" si="1"/>
        <v>0</v>
      </c>
      <c r="J39" s="31">
        <f t="shared" si="2"/>
        <v>2.0635353257919837E-2</v>
      </c>
    </row>
    <row r="40" spans="1:10">
      <c r="A40" s="59"/>
    </row>
    <row r="41" spans="1:10">
      <c r="A41" s="8"/>
    </row>
    <row r="42" spans="1:10">
      <c r="A42" s="8"/>
    </row>
    <row r="43" spans="1:10">
      <c r="A43" s="8"/>
    </row>
    <row r="44" spans="1:10">
      <c r="A44" s="8"/>
    </row>
    <row r="45" spans="1:10">
      <c r="A45" s="8"/>
    </row>
    <row r="46" spans="1:10">
      <c r="A46" s="8"/>
    </row>
    <row r="47" spans="1:10">
      <c r="A47" s="8"/>
    </row>
    <row r="48" spans="1:10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</sheetData>
  <mergeCells count="5">
    <mergeCell ref="B11:E11"/>
    <mergeCell ref="B2:C2"/>
    <mergeCell ref="F11:F12"/>
    <mergeCell ref="G11:J11"/>
    <mergeCell ref="A11:A12"/>
  </mergeCells>
  <hyperlinks>
    <hyperlink ref="B2:C2" location="Índice!A1" display="Clique aqui para voltar ao índice" xr:uid="{B89E656A-5AD3-421C-8F1F-545D0D495B27}"/>
  </hyperlinks>
  <pageMargins left="0.51181102362204722" right="0.51181102362204722" top="0.78740157480314965" bottom="0.78740157480314965" header="0.31496062992125984" footer="0.31496062992125984"/>
  <pageSetup paperSize="9" scale="7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1"/>
  <sheetViews>
    <sheetView showGridLines="0" zoomScaleNormal="100" workbookViewId="0">
      <pane xSplit="1" topLeftCell="B1" activePane="topRight" state="frozen"/>
      <selection activeCell="A13" sqref="A13"/>
      <selection pane="topRight" activeCell="F9" sqref="F9"/>
    </sheetView>
  </sheetViews>
  <sheetFormatPr defaultRowHeight="15"/>
  <cols>
    <col min="1" max="1" width="9.140625" style="10"/>
    <col min="2" max="6" width="18.28515625" customWidth="1"/>
    <col min="7" max="7" width="26" customWidth="1"/>
    <col min="8" max="8" width="19.5703125" customWidth="1"/>
    <col min="9" max="10" width="14.140625" customWidth="1"/>
    <col min="11" max="11" width="16.5703125" customWidth="1"/>
    <col min="12" max="12" width="16.28515625" customWidth="1"/>
    <col min="13" max="13" width="18.28515625" customWidth="1"/>
  </cols>
  <sheetData>
    <row r="1" spans="1:13" ht="15.75" thickBot="1">
      <c r="A1" s="17"/>
      <c r="B1" s="18"/>
      <c r="C1" s="18"/>
    </row>
    <row r="2" spans="1:13" ht="15.75" thickBot="1">
      <c r="A2" s="17"/>
      <c r="B2" s="129" t="s">
        <v>85</v>
      </c>
      <c r="C2" s="130"/>
    </row>
    <row r="3" spans="1:13">
      <c r="A3" s="17"/>
      <c r="B3" s="18"/>
      <c r="C3" s="18"/>
    </row>
    <row r="4" spans="1:13" ht="17.25">
      <c r="A4" s="19" t="s">
        <v>86</v>
      </c>
      <c r="B4" s="20"/>
      <c r="C4" s="20"/>
    </row>
    <row r="5" spans="1:13" ht="17.25">
      <c r="A5" s="19" t="s">
        <v>109</v>
      </c>
      <c r="B5" s="20"/>
      <c r="C5" s="20"/>
    </row>
    <row r="6" spans="1:13" ht="17.25">
      <c r="A6" s="19" t="s">
        <v>87</v>
      </c>
      <c r="B6" s="20"/>
      <c r="C6" s="20"/>
    </row>
    <row r="7" spans="1:13" ht="17.25">
      <c r="A7" s="19" t="str">
        <f>'1.'!A7</f>
        <v>RGF 2º quadrimestre de 2022</v>
      </c>
      <c r="B7" s="20"/>
      <c r="C7" s="20"/>
    </row>
    <row r="8" spans="1:13" ht="17.25">
      <c r="A8" s="19" t="s">
        <v>94</v>
      </c>
      <c r="B8" s="20"/>
      <c r="C8" s="20"/>
    </row>
    <row r="9" spans="1:13" ht="17.25">
      <c r="A9" s="19" t="s">
        <v>88</v>
      </c>
      <c r="B9" s="20"/>
      <c r="C9" s="20"/>
    </row>
    <row r="12" spans="1:13">
      <c r="A12" s="155" t="s">
        <v>12</v>
      </c>
      <c r="B12" s="163" t="s">
        <v>100</v>
      </c>
      <c r="C12" s="164"/>
      <c r="D12" s="164"/>
      <c r="E12" s="164"/>
      <c r="F12" s="164"/>
      <c r="G12" s="165"/>
      <c r="H12" s="158" t="s">
        <v>37</v>
      </c>
      <c r="I12" s="151" t="s">
        <v>99</v>
      </c>
      <c r="J12" s="151"/>
      <c r="K12" s="151"/>
      <c r="L12" s="151"/>
      <c r="M12" s="151"/>
    </row>
    <row r="13" spans="1:13" s="9" customFormat="1" ht="38.25">
      <c r="A13" s="156"/>
      <c r="B13" s="70" t="s">
        <v>71</v>
      </c>
      <c r="C13" s="70" t="s">
        <v>72</v>
      </c>
      <c r="D13" s="70" t="s">
        <v>73</v>
      </c>
      <c r="E13" s="70" t="s">
        <v>74</v>
      </c>
      <c r="F13" s="70" t="s">
        <v>75</v>
      </c>
      <c r="G13" s="70" t="s">
        <v>76</v>
      </c>
      <c r="H13" s="159"/>
      <c r="I13" s="70" t="s">
        <v>71</v>
      </c>
      <c r="J13" s="70" t="s">
        <v>72</v>
      </c>
      <c r="K13" s="70" t="s">
        <v>73</v>
      </c>
      <c r="L13" s="70" t="s">
        <v>74</v>
      </c>
      <c r="M13" s="70" t="s">
        <v>75</v>
      </c>
    </row>
    <row r="14" spans="1:13">
      <c r="A14" s="75" t="s">
        <v>13</v>
      </c>
      <c r="B14" s="26"/>
      <c r="C14" s="26">
        <v>3310154885.3400002</v>
      </c>
      <c r="D14" s="26"/>
      <c r="E14" s="26">
        <v>104893049.7</v>
      </c>
      <c r="F14" s="26">
        <v>382815448.88</v>
      </c>
      <c r="G14" s="26">
        <f>SUM(B14:F14)</f>
        <v>3797863383.9200001</v>
      </c>
      <c r="H14" s="26">
        <f>'7.'!B13</f>
        <v>3823919511.4299998</v>
      </c>
      <c r="I14" s="41">
        <f t="shared" ref="I14:I40" si="0">B14/$H14</f>
        <v>0</v>
      </c>
      <c r="J14" s="41">
        <f t="shared" ref="J14:J40" si="1">C14/$H14</f>
        <v>0.86564449786290842</v>
      </c>
      <c r="K14" s="41">
        <f t="shared" ref="K14:K34" si="2">D14/$H14</f>
        <v>0</v>
      </c>
      <c r="L14" s="41">
        <f t="shared" ref="L14:L34" si="3">E14/$H14</f>
        <v>2.7430768191241035E-2</v>
      </c>
      <c r="M14" s="41">
        <f t="shared" ref="M14:M34" si="4">F14/$H14</f>
        <v>0.10011074964724916</v>
      </c>
    </row>
    <row r="15" spans="1:13">
      <c r="A15" s="76" t="s">
        <v>14</v>
      </c>
      <c r="B15" s="28"/>
      <c r="C15" s="28">
        <v>3790821898.9200001</v>
      </c>
      <c r="D15" s="28"/>
      <c r="E15" s="28">
        <v>173236547.88</v>
      </c>
      <c r="F15" s="28">
        <v>6286184509.75</v>
      </c>
      <c r="G15" s="28">
        <f t="shared" ref="G15:G40" si="5">SUM(B15:F15)</f>
        <v>10250242956.549999</v>
      </c>
      <c r="H15" s="28">
        <f>'7.'!B14</f>
        <v>10250242956.549999</v>
      </c>
      <c r="I15" s="43">
        <f t="shared" si="0"/>
        <v>0</v>
      </c>
      <c r="J15" s="43">
        <f t="shared" si="1"/>
        <v>0.36982751677096887</v>
      </c>
      <c r="K15" s="43">
        <f t="shared" si="2"/>
        <v>0</v>
      </c>
      <c r="L15" s="43">
        <f t="shared" si="3"/>
        <v>1.6900726023211014E-2</v>
      </c>
      <c r="M15" s="43">
        <f t="shared" si="4"/>
        <v>0.61327175720582028</v>
      </c>
    </row>
    <row r="16" spans="1:13">
      <c r="A16" s="76" t="s">
        <v>15</v>
      </c>
      <c r="B16" s="28"/>
      <c r="C16" s="28"/>
      <c r="D16" s="28">
        <v>9025826990.7399998</v>
      </c>
      <c r="E16" s="28">
        <v>9646887.1500000004</v>
      </c>
      <c r="F16" s="28">
        <v>315433875.02999997</v>
      </c>
      <c r="G16" s="28">
        <f t="shared" si="5"/>
        <v>9350907752.9200001</v>
      </c>
      <c r="H16" s="28">
        <f>'7.'!B15</f>
        <v>9350907752.9200001</v>
      </c>
      <c r="I16" s="43">
        <f t="shared" si="0"/>
        <v>0</v>
      </c>
      <c r="J16" s="43">
        <f t="shared" si="1"/>
        <v>0</v>
      </c>
      <c r="K16" s="43">
        <f t="shared" si="2"/>
        <v>0.96523537919850744</v>
      </c>
      <c r="L16" s="43">
        <f t="shared" si="3"/>
        <v>1.0316524774814054E-3</v>
      </c>
      <c r="M16" s="43">
        <f t="shared" si="4"/>
        <v>3.3732968324011077E-2</v>
      </c>
    </row>
    <row r="17" spans="1:13">
      <c r="A17" s="76" t="s">
        <v>16</v>
      </c>
      <c r="B17" s="28"/>
      <c r="C17" s="28">
        <v>1237371254.55</v>
      </c>
      <c r="D17" s="28"/>
      <c r="E17" s="28">
        <v>3237498477.3000002</v>
      </c>
      <c r="F17" s="28">
        <v>477688710.02999997</v>
      </c>
      <c r="G17" s="28">
        <f t="shared" si="5"/>
        <v>4952558441.8800001</v>
      </c>
      <c r="H17" s="28">
        <f>'7.'!B16</f>
        <v>5309500489.46</v>
      </c>
      <c r="I17" s="43">
        <f t="shared" si="0"/>
        <v>0</v>
      </c>
      <c r="J17" s="43">
        <f t="shared" si="1"/>
        <v>0.23304852443395219</v>
      </c>
      <c r="K17" s="43">
        <f t="shared" si="2"/>
        <v>0</v>
      </c>
      <c r="L17" s="43">
        <f t="shared" si="3"/>
        <v>0.60975575456237852</v>
      </c>
      <c r="M17" s="43">
        <f t="shared" si="4"/>
        <v>8.9968672378554215E-2</v>
      </c>
    </row>
    <row r="18" spans="1:13">
      <c r="A18" s="76" t="s">
        <v>17</v>
      </c>
      <c r="B18" s="28"/>
      <c r="C18" s="28"/>
      <c r="D18" s="28">
        <v>17970788562.209999</v>
      </c>
      <c r="E18" s="28">
        <v>392502560.99000001</v>
      </c>
      <c r="F18" s="28">
        <v>5088221964.9700003</v>
      </c>
      <c r="G18" s="28">
        <f t="shared" si="5"/>
        <v>23451513088.170002</v>
      </c>
      <c r="H18" s="28">
        <f>'7.'!B17</f>
        <v>27905155284.779999</v>
      </c>
      <c r="I18" s="43">
        <f t="shared" si="0"/>
        <v>0</v>
      </c>
      <c r="J18" s="43">
        <f t="shared" si="1"/>
        <v>0</v>
      </c>
      <c r="K18" s="43">
        <f t="shared" si="2"/>
        <v>0.64399528971664988</v>
      </c>
      <c r="L18" s="43">
        <f t="shared" si="3"/>
        <v>1.4065593148807108E-2</v>
      </c>
      <c r="M18" s="43">
        <f t="shared" si="4"/>
        <v>0.18233985487782658</v>
      </c>
    </row>
    <row r="19" spans="1:13">
      <c r="A19" s="76" t="s">
        <v>18</v>
      </c>
      <c r="B19" s="28">
        <v>291536918.31</v>
      </c>
      <c r="C19" s="28">
        <v>15024994071.48</v>
      </c>
      <c r="D19" s="28">
        <v>105759561.95</v>
      </c>
      <c r="E19" s="28">
        <v>26681896.34</v>
      </c>
      <c r="F19" s="28">
        <v>1081622588.55</v>
      </c>
      <c r="G19" s="28">
        <f t="shared" si="5"/>
        <v>16530595036.629999</v>
      </c>
      <c r="H19" s="28">
        <f>'7.'!B18</f>
        <v>17642996509.25</v>
      </c>
      <c r="I19" s="43">
        <f t="shared" si="0"/>
        <v>1.652422921226283E-2</v>
      </c>
      <c r="J19" s="43">
        <f t="shared" si="1"/>
        <v>0.85161237001903756</v>
      </c>
      <c r="K19" s="43">
        <f t="shared" si="2"/>
        <v>5.9944217465866187E-3</v>
      </c>
      <c r="L19" s="43">
        <f t="shared" si="3"/>
        <v>1.5123222592041562E-3</v>
      </c>
      <c r="M19" s="43">
        <f t="shared" si="4"/>
        <v>6.1306059205017631E-2</v>
      </c>
    </row>
    <row r="20" spans="1:13">
      <c r="A20" s="76" t="s">
        <v>19</v>
      </c>
      <c r="B20" s="28"/>
      <c r="C20" s="28">
        <v>4998759089.2600002</v>
      </c>
      <c r="D20" s="28"/>
      <c r="E20" s="28">
        <v>17922358.609999999</v>
      </c>
      <c r="F20" s="28"/>
      <c r="G20" s="28">
        <f t="shared" si="5"/>
        <v>5016681447.8699999</v>
      </c>
      <c r="H20" s="28">
        <f>'7.'!B19</f>
        <v>11350306700.950001</v>
      </c>
      <c r="I20" s="43">
        <f t="shared" si="0"/>
        <v>0</v>
      </c>
      <c r="J20" s="43">
        <f t="shared" si="1"/>
        <v>0.44040740228117475</v>
      </c>
      <c r="K20" s="43">
        <f t="shared" si="2"/>
        <v>0</v>
      </c>
      <c r="L20" s="43">
        <f t="shared" si="3"/>
        <v>1.579019764153151E-3</v>
      </c>
      <c r="M20" s="43">
        <f t="shared" si="4"/>
        <v>0</v>
      </c>
    </row>
    <row r="21" spans="1:13">
      <c r="A21" s="76" t="s">
        <v>20</v>
      </c>
      <c r="B21" s="28"/>
      <c r="C21" s="28">
        <v>4758335103.2200003</v>
      </c>
      <c r="D21" s="28"/>
      <c r="E21" s="28">
        <v>219348627.74000001</v>
      </c>
      <c r="F21" s="28">
        <v>2151507299.0300002</v>
      </c>
      <c r="G21" s="28">
        <f t="shared" si="5"/>
        <v>7129191029.9899998</v>
      </c>
      <c r="H21" s="28">
        <f>'7.'!B20</f>
        <v>7314342904.2600002</v>
      </c>
      <c r="I21" s="43">
        <f t="shared" si="0"/>
        <v>0</v>
      </c>
      <c r="J21" s="43">
        <f t="shared" si="1"/>
        <v>0.65054854079218294</v>
      </c>
      <c r="K21" s="43">
        <f t="shared" si="2"/>
        <v>0</v>
      </c>
      <c r="L21" s="43">
        <f t="shared" si="3"/>
        <v>2.9988835717867091E-2</v>
      </c>
      <c r="M21" s="43">
        <f t="shared" si="4"/>
        <v>0.29414908860465444</v>
      </c>
    </row>
    <row r="22" spans="1:13">
      <c r="A22" s="76" t="s">
        <v>21</v>
      </c>
      <c r="B22" s="28">
        <v>6020890.9400000004</v>
      </c>
      <c r="C22" s="28">
        <v>8457297683.6700001</v>
      </c>
      <c r="D22" s="28"/>
      <c r="E22" s="28">
        <v>162609043.72</v>
      </c>
      <c r="F22" s="28">
        <v>13967861471.85</v>
      </c>
      <c r="G22" s="28">
        <f t="shared" si="5"/>
        <v>22593789090.18</v>
      </c>
      <c r="H22" s="28">
        <f>'7.'!B21</f>
        <v>23801005869.139999</v>
      </c>
      <c r="I22" s="43">
        <f t="shared" si="0"/>
        <v>2.529679196376566E-4</v>
      </c>
      <c r="J22" s="43">
        <f t="shared" si="1"/>
        <v>0.35533362456061557</v>
      </c>
      <c r="K22" s="43">
        <f t="shared" si="2"/>
        <v>0</v>
      </c>
      <c r="L22" s="43">
        <f t="shared" si="3"/>
        <v>6.8320240167175569E-3</v>
      </c>
      <c r="M22" s="43">
        <f t="shared" si="4"/>
        <v>0.58686013308204354</v>
      </c>
    </row>
    <row r="23" spans="1:13">
      <c r="A23" s="76" t="s">
        <v>22</v>
      </c>
      <c r="B23" s="28"/>
      <c r="C23" s="28">
        <v>4294795393.5999999</v>
      </c>
      <c r="D23" s="28"/>
      <c r="E23" s="28"/>
      <c r="F23" s="28">
        <v>836533127.15999997</v>
      </c>
      <c r="G23" s="28">
        <f t="shared" si="5"/>
        <v>5131328520.7600002</v>
      </c>
      <c r="H23" s="28">
        <f>'7.'!B22</f>
        <v>6787811051.2799997</v>
      </c>
      <c r="I23" s="43">
        <f t="shared" si="0"/>
        <v>0</v>
      </c>
      <c r="J23" s="43">
        <f t="shared" si="1"/>
        <v>0.63272170677027262</v>
      </c>
      <c r="K23" s="43">
        <f t="shared" si="2"/>
        <v>0</v>
      </c>
      <c r="L23" s="43">
        <f t="shared" si="3"/>
        <v>0</v>
      </c>
      <c r="M23" s="43">
        <f t="shared" si="4"/>
        <v>0.12324048516380728</v>
      </c>
    </row>
    <row r="24" spans="1:13">
      <c r="A24" s="76" t="s">
        <v>23</v>
      </c>
      <c r="B24" s="28"/>
      <c r="C24" s="28">
        <v>22036814402.740002</v>
      </c>
      <c r="D24" s="28"/>
      <c r="E24" s="28">
        <v>1393971398.72</v>
      </c>
      <c r="F24" s="28">
        <v>121886438133.14</v>
      </c>
      <c r="G24" s="28">
        <f t="shared" si="5"/>
        <v>145317223934.60001</v>
      </c>
      <c r="H24" s="28">
        <f>'7.'!B23</f>
        <v>157300226901.12</v>
      </c>
      <c r="I24" s="43">
        <f t="shared" si="0"/>
        <v>0</v>
      </c>
      <c r="J24" s="43">
        <f t="shared" si="1"/>
        <v>0.14009397721080527</v>
      </c>
      <c r="K24" s="43">
        <f t="shared" si="2"/>
        <v>0</v>
      </c>
      <c r="L24" s="43">
        <f t="shared" si="3"/>
        <v>8.8618524345566267E-3</v>
      </c>
      <c r="M24" s="43">
        <f t="shared" si="4"/>
        <v>0.77486498611193133</v>
      </c>
    </row>
    <row r="25" spans="1:13">
      <c r="A25" s="76" t="s">
        <v>24</v>
      </c>
      <c r="B25" s="28"/>
      <c r="C25" s="28">
        <v>2099761865.9000001</v>
      </c>
      <c r="D25" s="28"/>
      <c r="E25" s="28">
        <v>76749073.760000005</v>
      </c>
      <c r="F25" s="28">
        <v>6434658453.04</v>
      </c>
      <c r="G25" s="28">
        <f t="shared" si="5"/>
        <v>8611169392.7000008</v>
      </c>
      <c r="H25" s="28">
        <f>'7.'!B24</f>
        <v>8830191807.0200005</v>
      </c>
      <c r="I25" s="43">
        <f t="shared" si="0"/>
        <v>0</v>
      </c>
      <c r="J25" s="43">
        <f t="shared" si="1"/>
        <v>0.23779346041279534</v>
      </c>
      <c r="K25" s="43">
        <f t="shared" si="2"/>
        <v>0</v>
      </c>
      <c r="L25" s="43">
        <f t="shared" si="3"/>
        <v>8.691665530864744E-3</v>
      </c>
      <c r="M25" s="43">
        <f t="shared" si="4"/>
        <v>0.72871106241706418</v>
      </c>
    </row>
    <row r="26" spans="1:13">
      <c r="A26" s="76" t="s">
        <v>25</v>
      </c>
      <c r="B26" s="28">
        <v>0</v>
      </c>
      <c r="C26" s="28">
        <v>53366011.909999996</v>
      </c>
      <c r="D26" s="28">
        <v>3035452026.23</v>
      </c>
      <c r="E26" s="28">
        <v>127364438.34</v>
      </c>
      <c r="F26" s="28">
        <v>2072435543.3299999</v>
      </c>
      <c r="G26" s="28">
        <f t="shared" si="5"/>
        <v>5288618019.8099995</v>
      </c>
      <c r="H26" s="28">
        <f>'7.'!B25</f>
        <v>5719015115.6999998</v>
      </c>
      <c r="I26" s="43">
        <f t="shared" si="0"/>
        <v>0</v>
      </c>
      <c r="J26" s="43">
        <f t="shared" si="1"/>
        <v>9.3313290541055111E-3</v>
      </c>
      <c r="K26" s="43">
        <f t="shared" si="2"/>
        <v>0.53076481960975985</v>
      </c>
      <c r="L26" s="43">
        <f t="shared" si="3"/>
        <v>2.2270344764495482E-2</v>
      </c>
      <c r="M26" s="43">
        <f t="shared" si="4"/>
        <v>0.36237630105937157</v>
      </c>
    </row>
    <row r="27" spans="1:13">
      <c r="A27" s="76" t="s">
        <v>26</v>
      </c>
      <c r="B27" s="28"/>
      <c r="C27" s="28">
        <v>3955301733.3800001</v>
      </c>
      <c r="D27" s="28"/>
      <c r="E27" s="28">
        <v>179667282.96000001</v>
      </c>
      <c r="F27" s="28">
        <v>1048528677.97</v>
      </c>
      <c r="G27" s="28">
        <f t="shared" si="5"/>
        <v>5183497694.3100004</v>
      </c>
      <c r="H27" s="28">
        <f>'7.'!B26</f>
        <v>5183497694.3100004</v>
      </c>
      <c r="I27" s="43">
        <f t="shared" si="0"/>
        <v>0</v>
      </c>
      <c r="J27" s="43">
        <f t="shared" si="1"/>
        <v>0.76305652411532687</v>
      </c>
      <c r="K27" s="43">
        <f t="shared" si="2"/>
        <v>0</v>
      </c>
      <c r="L27" s="43">
        <f t="shared" si="3"/>
        <v>3.4661399224161581E-2</v>
      </c>
      <c r="M27" s="43">
        <f t="shared" si="4"/>
        <v>0.20228207666051148</v>
      </c>
    </row>
    <row r="28" spans="1:13">
      <c r="A28" s="76" t="s">
        <v>27</v>
      </c>
      <c r="B28" s="28"/>
      <c r="C28" s="28">
        <v>1212266741.5599999</v>
      </c>
      <c r="D28" s="28">
        <v>216572988.55000001</v>
      </c>
      <c r="E28" s="28">
        <v>74731057.450000003</v>
      </c>
      <c r="F28" s="28">
        <v>1153380831.5599999</v>
      </c>
      <c r="G28" s="28">
        <f t="shared" si="5"/>
        <v>2656951619.1199999</v>
      </c>
      <c r="H28" s="28">
        <f>'7.'!B27</f>
        <v>4880907632.0200005</v>
      </c>
      <c r="I28" s="43">
        <f t="shared" si="0"/>
        <v>0</v>
      </c>
      <c r="J28" s="43">
        <f t="shared" si="1"/>
        <v>0.2483691216787674</v>
      </c>
      <c r="K28" s="43">
        <f t="shared" si="2"/>
        <v>4.4371458113492232E-2</v>
      </c>
      <c r="L28" s="43">
        <f t="shared" si="3"/>
        <v>1.5310893605063366E-2</v>
      </c>
      <c r="M28" s="43">
        <f t="shared" si="4"/>
        <v>0.23630458072870036</v>
      </c>
    </row>
    <row r="29" spans="1:13">
      <c r="A29" s="76" t="s">
        <v>28</v>
      </c>
      <c r="B29" s="28"/>
      <c r="C29" s="28">
        <v>13046155155.860001</v>
      </c>
      <c r="D29" s="28"/>
      <c r="E29" s="28">
        <v>49890266.869999997</v>
      </c>
      <c r="F29" s="28">
        <v>3674549681.0100002</v>
      </c>
      <c r="G29" s="28">
        <f t="shared" si="5"/>
        <v>16770595103.740002</v>
      </c>
      <c r="H29" s="28">
        <f>'7.'!B28</f>
        <v>17158625288.99</v>
      </c>
      <c r="I29" s="43">
        <f t="shared" si="0"/>
        <v>0</v>
      </c>
      <c r="J29" s="43">
        <f t="shared" si="1"/>
        <v>0.76032636275536558</v>
      </c>
      <c r="K29" s="43">
        <f t="shared" si="2"/>
        <v>0</v>
      </c>
      <c r="L29" s="43">
        <f t="shared" si="3"/>
        <v>2.9075911403002998E-3</v>
      </c>
      <c r="M29" s="43">
        <f t="shared" si="4"/>
        <v>0.21415175278452003</v>
      </c>
    </row>
    <row r="30" spans="1:13">
      <c r="A30" s="76" t="s">
        <v>29</v>
      </c>
      <c r="B30" s="28">
        <v>87173706.450000003</v>
      </c>
      <c r="C30" s="28">
        <v>6422089325.0500002</v>
      </c>
      <c r="D30" s="28"/>
      <c r="E30" s="28">
        <v>213660190.11000001</v>
      </c>
      <c r="F30" s="28"/>
      <c r="G30" s="28">
        <f t="shared" si="5"/>
        <v>6722923221.6099997</v>
      </c>
      <c r="H30" s="28">
        <f>'7.'!B29</f>
        <v>8350458427.6499996</v>
      </c>
      <c r="I30" s="43">
        <f t="shared" si="0"/>
        <v>1.0439391705891359E-2</v>
      </c>
      <c r="J30" s="43">
        <f t="shared" si="1"/>
        <v>0.7690702708949736</v>
      </c>
      <c r="K30" s="43">
        <f t="shared" si="2"/>
        <v>0</v>
      </c>
      <c r="L30" s="43">
        <f t="shared" si="3"/>
        <v>2.5586641974353095E-2</v>
      </c>
      <c r="M30" s="43">
        <f t="shared" si="4"/>
        <v>0</v>
      </c>
    </row>
    <row r="31" spans="1:13">
      <c r="A31" s="76" t="s">
        <v>79</v>
      </c>
      <c r="B31" s="28">
        <v>363368524.07999998</v>
      </c>
      <c r="C31" s="28">
        <v>3646220558.1799998</v>
      </c>
      <c r="D31" s="28">
        <v>2979762497.3200002</v>
      </c>
      <c r="E31" s="28">
        <v>1827044552.5999999</v>
      </c>
      <c r="F31" s="28">
        <v>14920302721.6</v>
      </c>
      <c r="G31" s="28">
        <f t="shared" si="5"/>
        <v>23736698853.779999</v>
      </c>
      <c r="H31" s="28">
        <f>'7.'!B30</f>
        <v>31367029874.880001</v>
      </c>
      <c r="I31" s="43">
        <f t="shared" si="0"/>
        <v>1.1584409666118893E-2</v>
      </c>
      <c r="J31" s="43">
        <f t="shared" si="1"/>
        <v>0.11624373020730414</v>
      </c>
      <c r="K31" s="43">
        <f t="shared" si="2"/>
        <v>9.4996641671397639E-2</v>
      </c>
      <c r="L31" s="43">
        <f t="shared" si="3"/>
        <v>5.8247292137250516E-2</v>
      </c>
      <c r="M31" s="43">
        <f t="shared" si="4"/>
        <v>0.47566833012611082</v>
      </c>
    </row>
    <row r="32" spans="1:13">
      <c r="A32" s="76" t="s">
        <v>30</v>
      </c>
      <c r="B32" s="28"/>
      <c r="C32" s="28">
        <v>166229432478.26999</v>
      </c>
      <c r="D32" s="28"/>
      <c r="E32" s="28">
        <v>992354207.52999997</v>
      </c>
      <c r="F32" s="28"/>
      <c r="G32" s="28">
        <f t="shared" si="5"/>
        <v>167221786685.79999</v>
      </c>
      <c r="H32" s="28">
        <f>'7.'!B31</f>
        <v>170907012152.25</v>
      </c>
      <c r="I32" s="43">
        <f t="shared" si="0"/>
        <v>0</v>
      </c>
      <c r="J32" s="43">
        <f t="shared" si="1"/>
        <v>0.97263084986932513</v>
      </c>
      <c r="K32" s="43">
        <f t="shared" si="2"/>
        <v>0</v>
      </c>
      <c r="L32" s="43">
        <f t="shared" si="3"/>
        <v>5.8063984328856899E-3</v>
      </c>
      <c r="M32" s="43">
        <f t="shared" si="4"/>
        <v>0</v>
      </c>
    </row>
    <row r="33" spans="1:13">
      <c r="A33" s="76" t="s">
        <v>80</v>
      </c>
      <c r="B33" s="28"/>
      <c r="C33" s="28">
        <v>2302632126.77</v>
      </c>
      <c r="D33" s="28"/>
      <c r="E33" s="28">
        <v>145534901.25999999</v>
      </c>
      <c r="F33" s="28">
        <v>687889641.14999998</v>
      </c>
      <c r="G33" s="28">
        <f t="shared" si="5"/>
        <v>3136056669.1799998</v>
      </c>
      <c r="H33" s="28">
        <f>'7.'!B32</f>
        <v>4963025602.3199997</v>
      </c>
      <c r="I33" s="43">
        <f t="shared" si="0"/>
        <v>0</v>
      </c>
      <c r="J33" s="43">
        <f t="shared" si="1"/>
        <v>0.46395733394839211</v>
      </c>
      <c r="K33" s="43">
        <f t="shared" si="2"/>
        <v>0</v>
      </c>
      <c r="L33" s="43">
        <f t="shared" si="3"/>
        <v>2.9323826415880008E-2</v>
      </c>
      <c r="M33" s="43">
        <f t="shared" si="4"/>
        <v>0.1386028798296832</v>
      </c>
    </row>
    <row r="34" spans="1:13">
      <c r="A34" s="76" t="s">
        <v>31</v>
      </c>
      <c r="B34" s="28"/>
      <c r="C34" s="28">
        <v>272713924.05000001</v>
      </c>
      <c r="D34" s="28"/>
      <c r="E34" s="28">
        <v>45218515.520000003</v>
      </c>
      <c r="F34" s="28">
        <v>2519834085.1799998</v>
      </c>
      <c r="G34" s="28">
        <f t="shared" si="5"/>
        <v>2837766524.75</v>
      </c>
      <c r="H34" s="28">
        <f>'7.'!B33</f>
        <v>4938350360.5</v>
      </c>
      <c r="I34" s="43">
        <f t="shared" si="0"/>
        <v>0</v>
      </c>
      <c r="J34" s="43">
        <f t="shared" si="1"/>
        <v>5.5223688912665193E-2</v>
      </c>
      <c r="K34" s="43">
        <f t="shared" si="2"/>
        <v>0</v>
      </c>
      <c r="L34" s="43">
        <f t="shared" si="3"/>
        <v>9.1566033632781169E-3</v>
      </c>
      <c r="M34" s="43">
        <f t="shared" si="4"/>
        <v>0.51025826464950752</v>
      </c>
    </row>
    <row r="35" spans="1:13">
      <c r="A35" s="76" t="s">
        <v>81</v>
      </c>
      <c r="B35" s="28">
        <v>56666790.82</v>
      </c>
      <c r="C35" s="28">
        <v>814121180.52999997</v>
      </c>
      <c r="D35" s="28"/>
      <c r="E35" s="28">
        <v>399379709.81</v>
      </c>
      <c r="F35" s="28">
        <v>91188616.439999998</v>
      </c>
      <c r="G35" s="28">
        <f t="shared" si="5"/>
        <v>1361356297.6000001</v>
      </c>
      <c r="H35" s="28">
        <f>'7.'!B34</f>
        <v>1804686142.3</v>
      </c>
      <c r="I35" s="43">
        <f t="shared" si="0"/>
        <v>3.1399803817288949E-2</v>
      </c>
      <c r="J35" s="43">
        <f t="shared" si="1"/>
        <v>0.45111510608289773</v>
      </c>
      <c r="K35" s="43">
        <f t="shared" ref="K35:M40" si="6">D35/$H35</f>
        <v>0</v>
      </c>
      <c r="L35" s="43">
        <f t="shared" si="6"/>
        <v>0.22130147755277083</v>
      </c>
      <c r="M35" s="43">
        <f t="shared" si="6"/>
        <v>5.0528795175311635E-2</v>
      </c>
    </row>
    <row r="36" spans="1:13">
      <c r="A36" s="76" t="s">
        <v>32</v>
      </c>
      <c r="B36" s="28"/>
      <c r="C36" s="28">
        <v>89896036151.360001</v>
      </c>
      <c r="D36" s="28"/>
      <c r="E36" s="28">
        <v>329425092.81999999</v>
      </c>
      <c r="F36" s="28"/>
      <c r="G36" s="28">
        <f t="shared" si="5"/>
        <v>90225461244.180008</v>
      </c>
      <c r="H36" s="28">
        <f>'7.'!B35</f>
        <v>105454516050.64999</v>
      </c>
      <c r="I36" s="43">
        <f t="shared" si="0"/>
        <v>0</v>
      </c>
      <c r="J36" s="43">
        <f t="shared" si="1"/>
        <v>0.8524626494723353</v>
      </c>
      <c r="K36" s="43">
        <f t="shared" si="6"/>
        <v>0</v>
      </c>
      <c r="L36" s="43">
        <f t="shared" si="6"/>
        <v>3.1238595098362267E-3</v>
      </c>
      <c r="M36" s="43">
        <f t="shared" si="6"/>
        <v>0</v>
      </c>
    </row>
    <row r="37" spans="1:13">
      <c r="A37" s="76" t="s">
        <v>33</v>
      </c>
      <c r="B37" s="28">
        <v>12724519.43</v>
      </c>
      <c r="C37" s="28">
        <v>8697576445.4500008</v>
      </c>
      <c r="D37" s="28">
        <v>8370431.4800000004</v>
      </c>
      <c r="E37" s="28">
        <v>655629585.25</v>
      </c>
      <c r="F37" s="28">
        <v>10178632895.48</v>
      </c>
      <c r="G37" s="28">
        <f t="shared" si="5"/>
        <v>19552933877.09</v>
      </c>
      <c r="H37" s="28">
        <f>'7.'!B36</f>
        <v>21985644013.619999</v>
      </c>
      <c r="I37" s="43">
        <f t="shared" si="0"/>
        <v>5.7876491687563136E-4</v>
      </c>
      <c r="J37" s="43">
        <f t="shared" si="1"/>
        <v>0.39560253227341874</v>
      </c>
      <c r="K37" s="43">
        <f t="shared" si="6"/>
        <v>3.8072259674606571E-4</v>
      </c>
      <c r="L37" s="43">
        <f t="shared" si="6"/>
        <v>2.982080419585802E-2</v>
      </c>
      <c r="M37" s="43">
        <f t="shared" si="6"/>
        <v>0.46296723849319066</v>
      </c>
    </row>
    <row r="38" spans="1:13">
      <c r="A38" s="76" t="s">
        <v>34</v>
      </c>
      <c r="B38" s="28">
        <v>1707.83</v>
      </c>
      <c r="C38" s="28"/>
      <c r="D38" s="28">
        <v>2088757491.3299999</v>
      </c>
      <c r="E38" s="28">
        <v>74377031.060000002</v>
      </c>
      <c r="F38" s="28">
        <v>1052470817.49</v>
      </c>
      <c r="G38" s="28">
        <f t="shared" si="5"/>
        <v>3215607047.71</v>
      </c>
      <c r="H38" s="28">
        <f>'7.'!B37</f>
        <v>4599316090.1999998</v>
      </c>
      <c r="I38" s="43">
        <f t="shared" si="0"/>
        <v>3.7132259807908431E-7</v>
      </c>
      <c r="J38" s="43">
        <f t="shared" si="1"/>
        <v>0</v>
      </c>
      <c r="K38" s="43">
        <f t="shared" si="6"/>
        <v>0.4541452360233782</v>
      </c>
      <c r="L38" s="43">
        <f t="shared" si="6"/>
        <v>1.6171324084134808E-2</v>
      </c>
      <c r="M38" s="43">
        <f t="shared" si="6"/>
        <v>0.22883202564236754</v>
      </c>
    </row>
    <row r="39" spans="1:13">
      <c r="A39" s="76" t="s">
        <v>35</v>
      </c>
      <c r="B39" s="28"/>
      <c r="C39" s="28">
        <v>45669508875.199997</v>
      </c>
      <c r="D39" s="28"/>
      <c r="E39" s="28">
        <v>661553659.34000003</v>
      </c>
      <c r="F39" s="28">
        <v>250945898204.14999</v>
      </c>
      <c r="G39" s="28">
        <f t="shared" si="5"/>
        <v>297276960738.69</v>
      </c>
      <c r="H39" s="28">
        <f>'7.'!B38</f>
        <v>326885002680.63</v>
      </c>
      <c r="I39" s="43">
        <f t="shared" si="0"/>
        <v>0</v>
      </c>
      <c r="J39" s="43">
        <f t="shared" si="1"/>
        <v>0.13971123942880787</v>
      </c>
      <c r="K39" s="43">
        <f t="shared" si="6"/>
        <v>0</v>
      </c>
      <c r="L39" s="43">
        <f t="shared" si="6"/>
        <v>2.0238115970904443E-3</v>
      </c>
      <c r="M39" s="43">
        <f t="shared" si="6"/>
        <v>0.76768862488722589</v>
      </c>
    </row>
    <row r="40" spans="1:13">
      <c r="A40" s="77" t="s">
        <v>82</v>
      </c>
      <c r="B40" s="30">
        <v>60556689.32</v>
      </c>
      <c r="C40" s="30"/>
      <c r="D40" s="30">
        <v>2924570108.9299998</v>
      </c>
      <c r="E40" s="30">
        <v>975549219.42999995</v>
      </c>
      <c r="F40" s="30"/>
      <c r="G40" s="30">
        <f t="shared" si="5"/>
        <v>3960676017.6799998</v>
      </c>
      <c r="H40" s="30">
        <f>'7.'!B39</f>
        <v>4196543729.6500001</v>
      </c>
      <c r="I40" s="45">
        <f t="shared" si="0"/>
        <v>1.4430134229782123E-2</v>
      </c>
      <c r="J40" s="45">
        <f t="shared" si="1"/>
        <v>0</v>
      </c>
      <c r="K40" s="45">
        <f t="shared" si="6"/>
        <v>0.69689971017504793</v>
      </c>
      <c r="L40" s="45">
        <f t="shared" si="6"/>
        <v>0.23246492406058228</v>
      </c>
      <c r="M40" s="45">
        <f t="shared" si="6"/>
        <v>0</v>
      </c>
    </row>
    <row r="41" spans="1:13">
      <c r="A41" s="59"/>
      <c r="G41" s="1"/>
    </row>
    <row r="71" spans="7:7">
      <c r="G71" s="1"/>
    </row>
  </sheetData>
  <autoFilter ref="A13:M13" xr:uid="{238092D6-86AD-4B9E-BE98-0EEAB401BDAB}">
    <sortState xmlns:xlrd2="http://schemas.microsoft.com/office/spreadsheetml/2017/richdata2" ref="A15:M40">
      <sortCondition ref="A13"/>
    </sortState>
  </autoFilter>
  <mergeCells count="5">
    <mergeCell ref="I12:M12"/>
    <mergeCell ref="B2:C2"/>
    <mergeCell ref="A12:A13"/>
    <mergeCell ref="B12:G12"/>
    <mergeCell ref="H12:H13"/>
  </mergeCells>
  <hyperlinks>
    <hyperlink ref="B2:C2" location="Índice!A1" display="Clique aqui para voltar ao índice" xr:uid="{07598A15-0E99-4ADD-ADE8-DDD023EB1CB1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9"/>
  <sheetViews>
    <sheetView showGridLines="0" workbookViewId="0">
      <selection activeCell="A34" sqref="A34:XFD34"/>
    </sheetView>
  </sheetViews>
  <sheetFormatPr defaultRowHeight="15"/>
  <cols>
    <col min="2" max="2" width="16.28515625" customWidth="1"/>
    <col min="3" max="3" width="21.42578125" customWidth="1"/>
    <col min="4" max="5" width="18" customWidth="1"/>
    <col min="6" max="6" width="17.85546875" customWidth="1"/>
    <col min="7" max="7" width="16.7109375" style="16" customWidth="1"/>
  </cols>
  <sheetData>
    <row r="1" spans="1:7" ht="15.75" thickBot="1">
      <c r="A1" s="17"/>
      <c r="B1" s="18"/>
      <c r="C1" s="18"/>
    </row>
    <row r="2" spans="1:7" ht="15.75" thickBot="1">
      <c r="A2" s="17"/>
      <c r="B2" s="129" t="s">
        <v>85</v>
      </c>
      <c r="C2" s="130"/>
    </row>
    <row r="3" spans="1:7">
      <c r="A3" s="17"/>
      <c r="B3" s="18"/>
      <c r="C3" s="18"/>
    </row>
    <row r="4" spans="1:7" ht="17.25">
      <c r="A4" s="19" t="s">
        <v>86</v>
      </c>
      <c r="B4" s="20"/>
      <c r="C4" s="20"/>
    </row>
    <row r="5" spans="1:7" ht="17.25">
      <c r="A5" s="19" t="s">
        <v>108</v>
      </c>
      <c r="B5" s="20"/>
      <c r="C5" s="20"/>
    </row>
    <row r="6" spans="1:7" ht="17.25">
      <c r="A6" s="19" t="s">
        <v>87</v>
      </c>
      <c r="B6" s="20"/>
      <c r="C6" s="20"/>
    </row>
    <row r="7" spans="1:7" ht="17.25">
      <c r="A7" s="19" t="str">
        <f>'1.'!A7</f>
        <v>RGF 2º quadrimestre de 2022</v>
      </c>
      <c r="B7" s="20"/>
      <c r="C7" s="20"/>
    </row>
    <row r="8" spans="1:7" ht="17.25">
      <c r="A8" s="19" t="s">
        <v>94</v>
      </c>
      <c r="B8" s="20"/>
      <c r="C8" s="20"/>
    </row>
    <row r="9" spans="1:7" ht="17.25">
      <c r="A9" s="19" t="s">
        <v>88</v>
      </c>
      <c r="B9" s="20"/>
      <c r="C9" s="20"/>
    </row>
    <row r="11" spans="1:7" s="25" customFormat="1" ht="89.25">
      <c r="A11" s="81" t="s">
        <v>12</v>
      </c>
      <c r="B11" s="70" t="s">
        <v>45</v>
      </c>
      <c r="C11" s="70" t="s">
        <v>46</v>
      </c>
      <c r="D11" s="70" t="s">
        <v>47</v>
      </c>
      <c r="E11" s="70" t="s">
        <v>53</v>
      </c>
      <c r="F11" s="70" t="s">
        <v>134</v>
      </c>
      <c r="G11" s="70" t="s">
        <v>54</v>
      </c>
    </row>
    <row r="12" spans="1:7">
      <c r="A12" s="75" t="str">
        <f>'6.'!A13</f>
        <v>AC</v>
      </c>
      <c r="B12" s="26">
        <f>'6.'!G13</f>
        <v>17962345.469999999</v>
      </c>
      <c r="C12" s="26">
        <f>'6.'!H13</f>
        <v>26056127.510000002</v>
      </c>
      <c r="D12" s="26">
        <f>'6.'!I13</f>
        <v>0</v>
      </c>
      <c r="E12" s="26">
        <f>SUM(B12:D12)</f>
        <v>44018472.980000004</v>
      </c>
      <c r="F12" s="26">
        <f>'6.'!F13</f>
        <v>7631903761.4399996</v>
      </c>
      <c r="G12" s="27">
        <f>E12/F12</f>
        <v>5.767692355137158E-3</v>
      </c>
    </row>
    <row r="13" spans="1:7">
      <c r="A13" s="76" t="str">
        <f>'6.'!A14</f>
        <v>AL</v>
      </c>
      <c r="B13" s="28">
        <f>'6.'!G14</f>
        <v>0</v>
      </c>
      <c r="C13" s="28">
        <f>'6.'!H14</f>
        <v>0</v>
      </c>
      <c r="D13" s="28">
        <f>'6.'!I14</f>
        <v>0</v>
      </c>
      <c r="E13" s="28">
        <f t="shared" ref="E13:E38" si="0">SUM(B13:D13)</f>
        <v>0</v>
      </c>
      <c r="F13" s="28">
        <f>'6.'!F14</f>
        <v>12914460889.24</v>
      </c>
      <c r="G13" s="29">
        <f t="shared" ref="G13:G38" si="1">E13/F13</f>
        <v>0</v>
      </c>
    </row>
    <row r="14" spans="1:7">
      <c r="A14" s="76" t="str">
        <f>'6.'!A15</f>
        <v>AM</v>
      </c>
      <c r="B14" s="28">
        <f>'6.'!G15</f>
        <v>0</v>
      </c>
      <c r="C14" s="28">
        <f>'6.'!H15</f>
        <v>0</v>
      </c>
      <c r="D14" s="28">
        <f>'6.'!I15</f>
        <v>0</v>
      </c>
      <c r="E14" s="28">
        <f t="shared" si="0"/>
        <v>0</v>
      </c>
      <c r="F14" s="28">
        <f>'6.'!F15</f>
        <v>21762400639.990002</v>
      </c>
      <c r="G14" s="29">
        <f t="shared" si="1"/>
        <v>0</v>
      </c>
    </row>
    <row r="15" spans="1:7">
      <c r="A15" s="76" t="str">
        <f>'6.'!A16</f>
        <v>AP</v>
      </c>
      <c r="B15" s="28">
        <f>'6.'!G16</f>
        <v>0</v>
      </c>
      <c r="C15" s="28">
        <f>'6.'!H16</f>
        <v>356942047.57999998</v>
      </c>
      <c r="D15" s="28">
        <f>'6.'!I16</f>
        <v>0</v>
      </c>
      <c r="E15" s="28">
        <f t="shared" si="0"/>
        <v>356942047.57999998</v>
      </c>
      <c r="F15" s="28">
        <f>'6.'!F16</f>
        <v>7402045609.2200003</v>
      </c>
      <c r="G15" s="29">
        <f t="shared" si="1"/>
        <v>4.8222081627731714E-2</v>
      </c>
    </row>
    <row r="16" spans="1:7">
      <c r="A16" s="76" t="str">
        <f>'6.'!A17</f>
        <v>BA</v>
      </c>
      <c r="B16" s="28">
        <f>'6.'!G17</f>
        <v>0</v>
      </c>
      <c r="C16" s="28">
        <f>'6.'!H17</f>
        <v>4453642196.6099997</v>
      </c>
      <c r="D16" s="28">
        <f>'6.'!I17</f>
        <v>0</v>
      </c>
      <c r="E16" s="28">
        <f t="shared" si="0"/>
        <v>4453642196.6099997</v>
      </c>
      <c r="F16" s="28">
        <f>'6.'!F17</f>
        <v>49860687776.879997</v>
      </c>
      <c r="G16" s="29">
        <f t="shared" si="1"/>
        <v>8.9321716068969229E-2</v>
      </c>
    </row>
    <row r="17" spans="1:7">
      <c r="A17" s="76" t="str">
        <f>'6.'!A18</f>
        <v>CE</v>
      </c>
      <c r="B17" s="28">
        <f>'6.'!G18</f>
        <v>0</v>
      </c>
      <c r="C17" s="28">
        <f>'6.'!H18</f>
        <v>465267285.39999998</v>
      </c>
      <c r="D17" s="28">
        <f>'6.'!I18</f>
        <v>193059623.05000001</v>
      </c>
      <c r="E17" s="28">
        <f t="shared" si="0"/>
        <v>658326908.45000005</v>
      </c>
      <c r="F17" s="28">
        <f>'6.'!F18</f>
        <v>29026284613.040001</v>
      </c>
      <c r="G17" s="29">
        <f t="shared" si="1"/>
        <v>2.2680371161049252E-2</v>
      </c>
    </row>
    <row r="18" spans="1:7">
      <c r="A18" s="76" t="str">
        <f>'6.'!A19</f>
        <v>DF</v>
      </c>
      <c r="B18" s="28">
        <f>'6.'!G19</f>
        <v>107817469.58</v>
      </c>
      <c r="C18" s="28">
        <f>'6.'!H19</f>
        <v>6333625253.0799999</v>
      </c>
      <c r="D18" s="28">
        <f>'6.'!I19</f>
        <v>0</v>
      </c>
      <c r="E18" s="28">
        <f t="shared" si="0"/>
        <v>6441442722.6599998</v>
      </c>
      <c r="F18" s="28">
        <f>'6.'!F19</f>
        <v>30286601418.119999</v>
      </c>
      <c r="G18" s="29">
        <f t="shared" si="1"/>
        <v>0.21268291657201874</v>
      </c>
    </row>
    <row r="19" spans="1:7">
      <c r="A19" s="76" t="str">
        <f>'6.'!A20</f>
        <v>ES</v>
      </c>
      <c r="B19" s="28">
        <f>'6.'!G20</f>
        <v>0</v>
      </c>
      <c r="C19" s="28">
        <f>'6.'!H20</f>
        <v>0</v>
      </c>
      <c r="D19" s="28">
        <f>'6.'!I20</f>
        <v>103557118.28</v>
      </c>
      <c r="E19" s="28">
        <f t="shared" si="0"/>
        <v>103557118.28</v>
      </c>
      <c r="F19" s="28">
        <f>'6.'!F20</f>
        <v>21395833417.27</v>
      </c>
      <c r="G19" s="29">
        <f t="shared" si="1"/>
        <v>4.8400600369421535E-3</v>
      </c>
    </row>
    <row r="20" spans="1:7">
      <c r="A20" s="76" t="str">
        <f>'6.'!A21</f>
        <v>GO</v>
      </c>
      <c r="B20" s="28">
        <f>'6.'!G21</f>
        <v>0</v>
      </c>
      <c r="C20" s="28">
        <f>'6.'!H21</f>
        <v>1207216778.96</v>
      </c>
      <c r="D20" s="28">
        <f>'6.'!I21</f>
        <v>0</v>
      </c>
      <c r="E20" s="28">
        <f t="shared" si="0"/>
        <v>1207216778.96</v>
      </c>
      <c r="F20" s="28">
        <f>'6.'!F21</f>
        <v>36411104780.720001</v>
      </c>
      <c r="G20" s="29">
        <f t="shared" si="1"/>
        <v>3.3155181262152528E-2</v>
      </c>
    </row>
    <row r="21" spans="1:7">
      <c r="A21" s="76" t="str">
        <f>'6.'!A22</f>
        <v>MA</v>
      </c>
      <c r="B21" s="28">
        <f>'6.'!G22</f>
        <v>304359071.10000002</v>
      </c>
      <c r="C21" s="28">
        <f>'6.'!H22</f>
        <v>1656482530.52</v>
      </c>
      <c r="D21" s="28">
        <f>'6.'!I22</f>
        <v>201268137.69</v>
      </c>
      <c r="E21" s="28">
        <f t="shared" si="0"/>
        <v>2162109739.3099999</v>
      </c>
      <c r="F21" s="28">
        <f>'6.'!F22</f>
        <v>20895914836.07</v>
      </c>
      <c r="G21" s="29">
        <f t="shared" si="1"/>
        <v>0.1034704513428539</v>
      </c>
    </row>
    <row r="22" spans="1:7">
      <c r="A22" s="76" t="str">
        <f>'6.'!A23</f>
        <v>MG</v>
      </c>
      <c r="B22" s="28">
        <f>'6.'!G23</f>
        <v>0</v>
      </c>
      <c r="C22" s="28">
        <f>'6.'!H23</f>
        <v>4217554342.8299999</v>
      </c>
      <c r="D22" s="28">
        <f>'6.'!I23</f>
        <v>0</v>
      </c>
      <c r="E22" s="28">
        <f t="shared" si="0"/>
        <v>4217554342.8299999</v>
      </c>
      <c r="F22" s="28">
        <f>'6.'!F23</f>
        <v>89028638464.639999</v>
      </c>
      <c r="G22" s="29">
        <f t="shared" si="1"/>
        <v>4.7373007332973081E-2</v>
      </c>
    </row>
    <row r="23" spans="1:7">
      <c r="A23" s="76" t="str">
        <f>'6.'!A24</f>
        <v>MS</v>
      </c>
      <c r="B23" s="28">
        <f>'6.'!G24</f>
        <v>0</v>
      </c>
      <c r="C23" s="28">
        <f>'6.'!H24</f>
        <v>219022414.31999999</v>
      </c>
      <c r="D23" s="28">
        <f>'6.'!I24</f>
        <v>0</v>
      </c>
      <c r="E23" s="28">
        <f t="shared" si="0"/>
        <v>219022414.31999999</v>
      </c>
      <c r="F23" s="28">
        <f>'6.'!F24</f>
        <v>17828413755.23</v>
      </c>
      <c r="G23" s="29">
        <f t="shared" si="1"/>
        <v>1.2285019706576495E-2</v>
      </c>
    </row>
    <row r="24" spans="1:7">
      <c r="A24" s="76" t="str">
        <f>'6.'!A25</f>
        <v>MT</v>
      </c>
      <c r="B24" s="28">
        <f>'6.'!G25</f>
        <v>0</v>
      </c>
      <c r="C24" s="28">
        <f>'6.'!H25</f>
        <v>427164852.12</v>
      </c>
      <c r="D24" s="28">
        <f>'6.'!I25</f>
        <v>414402519.41000003</v>
      </c>
      <c r="E24" s="28">
        <f t="shared" si="0"/>
        <v>841567371.52999997</v>
      </c>
      <c r="F24" s="28">
        <f>'6.'!F25</f>
        <v>29108622497.73</v>
      </c>
      <c r="G24" s="29">
        <f t="shared" si="1"/>
        <v>2.8911274368810431E-2</v>
      </c>
    </row>
    <row r="25" spans="1:7">
      <c r="A25" s="76" t="str">
        <f>'6.'!A26</f>
        <v>PA</v>
      </c>
      <c r="B25" s="28">
        <f>'6.'!G26</f>
        <v>0</v>
      </c>
      <c r="C25" s="28">
        <f>'6.'!H26</f>
        <v>0</v>
      </c>
      <c r="D25" s="28">
        <f>'6.'!I26</f>
        <v>32464069.399999999</v>
      </c>
      <c r="E25" s="28">
        <f t="shared" si="0"/>
        <v>32464069.399999999</v>
      </c>
      <c r="F25" s="28">
        <f>'6.'!F26</f>
        <v>31890414876.66</v>
      </c>
      <c r="G25" s="29">
        <f t="shared" si="1"/>
        <v>1.0179883054378151E-3</v>
      </c>
    </row>
    <row r="26" spans="1:7">
      <c r="A26" s="76" t="str">
        <f>'6.'!A27</f>
        <v>PB</v>
      </c>
      <c r="B26" s="28">
        <f>'6.'!G27</f>
        <v>0</v>
      </c>
      <c r="C26" s="28">
        <f>'6.'!H27</f>
        <v>2223956012.9000001</v>
      </c>
      <c r="D26" s="28">
        <f>'6.'!I27</f>
        <v>0</v>
      </c>
      <c r="E26" s="28">
        <f t="shared" si="0"/>
        <v>2223956012.9000001</v>
      </c>
      <c r="F26" s="28">
        <f>'6.'!F27</f>
        <v>14991701385.110001</v>
      </c>
      <c r="G26" s="29">
        <f t="shared" si="1"/>
        <v>0.14834580517384566</v>
      </c>
    </row>
    <row r="27" spans="1:7">
      <c r="A27" s="76" t="str">
        <f>'6.'!A28</f>
        <v>PE</v>
      </c>
      <c r="B27" s="28">
        <f>'6.'!G28</f>
        <v>0</v>
      </c>
      <c r="C27" s="28">
        <f>'6.'!H28</f>
        <v>388030185.25</v>
      </c>
      <c r="D27" s="28">
        <f>'6.'!I28</f>
        <v>0</v>
      </c>
      <c r="E27" s="28">
        <f t="shared" si="0"/>
        <v>388030185.25</v>
      </c>
      <c r="F27" s="28">
        <f>'6.'!F28</f>
        <v>36043759189.309998</v>
      </c>
      <c r="G27" s="29">
        <f t="shared" si="1"/>
        <v>1.0765530399090102E-2</v>
      </c>
    </row>
    <row r="28" spans="1:7">
      <c r="A28" s="76" t="str">
        <f>'6.'!A29</f>
        <v>PI</v>
      </c>
      <c r="B28" s="28">
        <f>'6.'!G29</f>
        <v>0</v>
      </c>
      <c r="C28" s="28">
        <f>'6.'!H29</f>
        <v>1580294246.48</v>
      </c>
      <c r="D28" s="28">
        <f>'6.'!I29</f>
        <v>107054367.59999999</v>
      </c>
      <c r="E28" s="28">
        <f t="shared" si="0"/>
        <v>1687348614.0799999</v>
      </c>
      <c r="F28" s="28">
        <f>'6.'!F29</f>
        <v>13153021196.6</v>
      </c>
      <c r="G28" s="29">
        <f t="shared" si="1"/>
        <v>0.12828601040467968</v>
      </c>
    </row>
    <row r="29" spans="1:7">
      <c r="A29" s="76" t="str">
        <f>'6.'!A30</f>
        <v>PR</v>
      </c>
      <c r="B29" s="28">
        <f>'6.'!G30</f>
        <v>12725.89</v>
      </c>
      <c r="C29" s="28">
        <f>'6.'!H30</f>
        <v>7630331021.1000004</v>
      </c>
      <c r="D29" s="28">
        <f>'6.'!I30</f>
        <v>831137643.34000003</v>
      </c>
      <c r="E29" s="28">
        <f t="shared" si="0"/>
        <v>8461481390.3300009</v>
      </c>
      <c r="F29" s="28">
        <f>'6.'!F30</f>
        <v>54893959835.309998</v>
      </c>
      <c r="G29" s="29">
        <f t="shared" si="1"/>
        <v>0.15414230300957879</v>
      </c>
    </row>
    <row r="30" spans="1:7">
      <c r="A30" s="76" t="str">
        <f>'6.'!A31</f>
        <v>RJ</v>
      </c>
      <c r="B30" s="28">
        <f>'6.'!G31</f>
        <v>932622893.96000004</v>
      </c>
      <c r="C30" s="28">
        <f>'6.'!H31</f>
        <v>3657572273.9499998</v>
      </c>
      <c r="D30" s="28">
        <f>'6.'!I31</f>
        <v>2314394920.77</v>
      </c>
      <c r="E30" s="28">
        <f t="shared" si="0"/>
        <v>6904590088.6800003</v>
      </c>
      <c r="F30" s="28">
        <f>'6.'!F31</f>
        <v>89303759557.309998</v>
      </c>
      <c r="G30" s="29">
        <f t="shared" si="1"/>
        <v>7.7315782929038193E-2</v>
      </c>
    </row>
    <row r="31" spans="1:7">
      <c r="A31" s="76" t="str">
        <f>'6.'!A32</f>
        <v>RN</v>
      </c>
      <c r="B31" s="28">
        <f>'6.'!G32</f>
        <v>0</v>
      </c>
      <c r="C31" s="28">
        <f>'6.'!H32</f>
        <v>1826968933.1400001</v>
      </c>
      <c r="D31" s="28">
        <f>'6.'!I32</f>
        <v>0</v>
      </c>
      <c r="E31" s="28">
        <f t="shared" si="0"/>
        <v>1826968933.1400001</v>
      </c>
      <c r="F31" s="28">
        <f>'6.'!F32</f>
        <v>14031464350.110001</v>
      </c>
      <c r="G31" s="29">
        <f t="shared" si="1"/>
        <v>0.13020515090612603</v>
      </c>
    </row>
    <row r="32" spans="1:7">
      <c r="A32" s="76" t="str">
        <f>'6.'!A33</f>
        <v>RO</v>
      </c>
      <c r="B32" s="28">
        <f>'6.'!G33</f>
        <v>0</v>
      </c>
      <c r="C32" s="28">
        <f>'6.'!H33</f>
        <v>2100583835.75</v>
      </c>
      <c r="D32" s="28">
        <f>'6.'!I33</f>
        <v>115260784.28</v>
      </c>
      <c r="E32" s="28">
        <f t="shared" si="0"/>
        <v>2215844620.0300002</v>
      </c>
      <c r="F32" s="28">
        <f>'6.'!F33</f>
        <v>11564715732.92</v>
      </c>
      <c r="G32" s="29">
        <f t="shared" si="1"/>
        <v>0.19160389854827126</v>
      </c>
    </row>
    <row r="33" spans="1:7">
      <c r="A33" s="76" t="str">
        <f>'6.'!A34</f>
        <v>RR</v>
      </c>
      <c r="B33" s="28">
        <f>'6.'!G34</f>
        <v>0</v>
      </c>
      <c r="C33" s="28">
        <f>'6.'!H34</f>
        <v>443329844.69999999</v>
      </c>
      <c r="D33" s="28">
        <f>'6.'!I34</f>
        <v>0</v>
      </c>
      <c r="E33" s="28">
        <f t="shared" si="0"/>
        <v>443329844.69999999</v>
      </c>
      <c r="F33" s="28">
        <f>'6.'!F34</f>
        <v>6288282233.4099998</v>
      </c>
      <c r="G33" s="29">
        <f t="shared" si="1"/>
        <v>7.050094576616861E-2</v>
      </c>
    </row>
    <row r="34" spans="1:7">
      <c r="A34" s="76" t="str">
        <f>'6.'!A35</f>
        <v>RS</v>
      </c>
      <c r="B34" s="28">
        <f>'6.'!G35</f>
        <v>0</v>
      </c>
      <c r="C34" s="28">
        <f>'6.'!H35</f>
        <v>15229054806.469999</v>
      </c>
      <c r="D34" s="28">
        <f>'6.'!I35</f>
        <v>0</v>
      </c>
      <c r="E34" s="28">
        <f t="shared" si="0"/>
        <v>15229054806.469999</v>
      </c>
      <c r="F34" s="28">
        <f>'6.'!F35</f>
        <v>52160406633.970001</v>
      </c>
      <c r="G34" s="29">
        <f t="shared" si="1"/>
        <v>0.29196579914221604</v>
      </c>
    </row>
    <row r="35" spans="1:7">
      <c r="A35" s="76" t="str">
        <f>'6.'!A36</f>
        <v>SC</v>
      </c>
      <c r="B35" s="28">
        <f>'6.'!G36</f>
        <v>0</v>
      </c>
      <c r="C35" s="28">
        <f>'6.'!H36</f>
        <v>2395747758.6599998</v>
      </c>
      <c r="D35" s="28">
        <f>'6.'!I36</f>
        <v>0</v>
      </c>
      <c r="E35" s="28">
        <f t="shared" si="0"/>
        <v>2395747758.6599998</v>
      </c>
      <c r="F35" s="28">
        <f>'6.'!F36</f>
        <v>36251799922.25</v>
      </c>
      <c r="G35" s="29">
        <f t="shared" si="1"/>
        <v>6.6086311956874158E-2</v>
      </c>
    </row>
    <row r="36" spans="1:7">
      <c r="A36" s="76" t="str">
        <f>'6.'!A37</f>
        <v>SE</v>
      </c>
      <c r="B36" s="28">
        <f>'6.'!G37</f>
        <v>0</v>
      </c>
      <c r="C36" s="28">
        <f>'6.'!H37</f>
        <v>1359173378.46</v>
      </c>
      <c r="D36" s="28">
        <f>'6.'!I37</f>
        <v>233171143.97999999</v>
      </c>
      <c r="E36" s="28">
        <f t="shared" si="0"/>
        <v>1592344522.4400001</v>
      </c>
      <c r="F36" s="28">
        <f>'6.'!F37</f>
        <v>10990816298.639999</v>
      </c>
      <c r="G36" s="29">
        <f t="shared" si="1"/>
        <v>0.14487955026934954</v>
      </c>
    </row>
    <row r="37" spans="1:7">
      <c r="A37" s="76" t="str">
        <f>'6.'!A38</f>
        <v>SP</v>
      </c>
      <c r="B37" s="28">
        <f>'6.'!G38</f>
        <v>210955124.31</v>
      </c>
      <c r="C37" s="28">
        <f>'6.'!H38</f>
        <v>29603508121.849998</v>
      </c>
      <c r="D37" s="28">
        <f>'6.'!I38</f>
        <v>0</v>
      </c>
      <c r="E37" s="28">
        <f t="shared" si="0"/>
        <v>29814463246.16</v>
      </c>
      <c r="F37" s="28">
        <f>'6.'!F38</f>
        <v>222115328907.29999</v>
      </c>
      <c r="G37" s="29">
        <f t="shared" si="1"/>
        <v>0.13422965174368082</v>
      </c>
    </row>
    <row r="38" spans="1:7">
      <c r="A38" s="77" t="str">
        <f>'6.'!A39</f>
        <v>TO</v>
      </c>
      <c r="B38" s="30">
        <f>'6.'!G39</f>
        <v>0</v>
      </c>
      <c r="C38" s="30">
        <f>'6.'!H39</f>
        <v>0</v>
      </c>
      <c r="D38" s="30">
        <f>'6.'!I39</f>
        <v>409937792.52999997</v>
      </c>
      <c r="E38" s="30">
        <f t="shared" si="0"/>
        <v>409937792.52999997</v>
      </c>
      <c r="F38" s="30">
        <f>'6.'!F39</f>
        <v>11430272553.219999</v>
      </c>
      <c r="G38" s="31">
        <f t="shared" si="1"/>
        <v>3.586421851458977E-2</v>
      </c>
    </row>
    <row r="39" spans="1:7">
      <c r="A39" s="59"/>
    </row>
  </sheetData>
  <mergeCells count="1">
    <mergeCell ref="B2:C2"/>
  </mergeCells>
  <hyperlinks>
    <hyperlink ref="B2:C2" location="Índice!A1" display="Clique aqui para voltar ao índice" xr:uid="{A5018E70-51F6-4A51-97B6-1C64D49F9E85}"/>
  </hyperlink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1"/>
  <sheetViews>
    <sheetView showGridLines="0" zoomScaleNormal="100" workbookViewId="0">
      <selection activeCell="F39" sqref="F39"/>
    </sheetView>
  </sheetViews>
  <sheetFormatPr defaultRowHeight="15"/>
  <cols>
    <col min="1" max="1" width="9.140625" style="4"/>
    <col min="2" max="2" width="22.7109375" style="6" customWidth="1"/>
    <col min="3" max="3" width="18" style="4" customWidth="1"/>
    <col min="4" max="4" width="10.42578125" style="22" customWidth="1"/>
    <col min="5" max="5" width="23" style="22" customWidth="1"/>
    <col min="6" max="6" width="12.7109375" style="4" customWidth="1"/>
    <col min="7" max="16384" width="9.140625" style="4"/>
  </cols>
  <sheetData>
    <row r="1" spans="1:6" ht="15.75" thickBot="1">
      <c r="A1" s="64"/>
      <c r="B1" s="18"/>
    </row>
    <row r="2" spans="1:6" ht="15.75" thickBot="1">
      <c r="A2" s="17"/>
      <c r="B2" s="129" t="s">
        <v>85</v>
      </c>
      <c r="C2" s="130"/>
    </row>
    <row r="3" spans="1:6">
      <c r="A3" s="17"/>
      <c r="B3" s="18"/>
    </row>
    <row r="4" spans="1:6" ht="17.25">
      <c r="A4" s="19" t="s">
        <v>86</v>
      </c>
      <c r="B4" s="20"/>
    </row>
    <row r="5" spans="1:6" ht="17.25">
      <c r="A5" s="19" t="s">
        <v>110</v>
      </c>
      <c r="B5" s="20"/>
    </row>
    <row r="6" spans="1:6" ht="17.25">
      <c r="A6" s="19" t="s">
        <v>87</v>
      </c>
      <c r="B6" s="20"/>
    </row>
    <row r="7" spans="1:6" ht="17.25">
      <c r="A7" s="19" t="str">
        <f>'1.'!A7</f>
        <v>RGF 2º quadrimestre de 2022</v>
      </c>
      <c r="B7" s="20"/>
    </row>
    <row r="8" spans="1:6" ht="17.25">
      <c r="A8" s="19" t="s">
        <v>91</v>
      </c>
      <c r="B8" s="20"/>
    </row>
    <row r="9" spans="1:6" ht="17.25">
      <c r="A9" s="19" t="s">
        <v>88</v>
      </c>
      <c r="B9" s="20"/>
    </row>
    <row r="10" spans="1:6" ht="17.25">
      <c r="A10" s="19"/>
      <c r="B10" s="20"/>
    </row>
    <row r="11" spans="1:6" ht="61.5" customHeight="1">
      <c r="A11" s="168" t="s">
        <v>12</v>
      </c>
      <c r="B11" s="166" t="s">
        <v>138</v>
      </c>
      <c r="C11" s="167" t="s">
        <v>135</v>
      </c>
      <c r="D11" s="167" t="s">
        <v>136</v>
      </c>
      <c r="E11" s="71" t="s">
        <v>137</v>
      </c>
      <c r="F11" s="32"/>
    </row>
    <row r="12" spans="1:6">
      <c r="A12" s="168"/>
      <c r="B12" s="166"/>
      <c r="C12" s="167"/>
      <c r="D12" s="167"/>
      <c r="E12" s="82" t="s">
        <v>92</v>
      </c>
      <c r="F12" s="32"/>
    </row>
    <row r="13" spans="1:6">
      <c r="A13" s="83" t="s">
        <v>13</v>
      </c>
      <c r="B13" s="26"/>
      <c r="C13" s="26">
        <v>7631903761.4399996</v>
      </c>
      <c r="D13" s="67">
        <f>B13/C13</f>
        <v>0</v>
      </c>
      <c r="E13" s="125">
        <v>0</v>
      </c>
    </row>
    <row r="14" spans="1:6">
      <c r="A14" s="84" t="s">
        <v>14</v>
      </c>
      <c r="B14" s="28">
        <v>910882753.53999996</v>
      </c>
      <c r="C14" s="28">
        <v>12914460889.24</v>
      </c>
      <c r="D14" s="63">
        <f t="shared" ref="D14:D39" si="0">B14/C14</f>
        <v>7.0531999852887731E-2</v>
      </c>
      <c r="E14" s="126">
        <v>7.0499999999999993E-2</v>
      </c>
    </row>
    <row r="15" spans="1:6">
      <c r="A15" s="84" t="s">
        <v>15</v>
      </c>
      <c r="B15" s="28">
        <v>1124638113.1800001</v>
      </c>
      <c r="C15" s="28">
        <v>21762400639.990002</v>
      </c>
      <c r="D15" s="63">
        <f t="shared" si="0"/>
        <v>5.1678035515686414E-2</v>
      </c>
      <c r="E15" s="126">
        <v>5.1699999999999996E-2</v>
      </c>
    </row>
    <row r="16" spans="1:6">
      <c r="A16" s="84" t="s">
        <v>16</v>
      </c>
      <c r="B16" s="28">
        <v>40567588.299999997</v>
      </c>
      <c r="C16" s="28">
        <v>7402045609.2200003</v>
      </c>
      <c r="D16" s="63">
        <f t="shared" si="0"/>
        <v>5.4805915069570691E-3</v>
      </c>
      <c r="E16" s="126">
        <v>5.5000000000000005E-3</v>
      </c>
    </row>
    <row r="17" spans="1:5">
      <c r="A17" s="84" t="s">
        <v>17</v>
      </c>
      <c r="B17" s="28">
        <v>687070236.63999999</v>
      </c>
      <c r="C17" s="28">
        <v>49860687776.879997</v>
      </c>
      <c r="D17" s="63">
        <f t="shared" si="0"/>
        <v>1.3779798620399075E-2</v>
      </c>
      <c r="E17" s="126">
        <v>1.38E-2</v>
      </c>
    </row>
    <row r="18" spans="1:5">
      <c r="A18" s="84" t="s">
        <v>18</v>
      </c>
      <c r="B18" s="28">
        <v>458407566.75</v>
      </c>
      <c r="C18" s="28">
        <v>29026284613.040001</v>
      </c>
      <c r="D18" s="63">
        <f t="shared" si="0"/>
        <v>1.5792843378379239E-2</v>
      </c>
      <c r="E18" s="126">
        <v>1.5800000000000002E-2</v>
      </c>
    </row>
    <row r="19" spans="1:5">
      <c r="A19" s="84" t="s">
        <v>19</v>
      </c>
      <c r="B19" s="28">
        <v>612725681.58000004</v>
      </c>
      <c r="C19" s="28">
        <v>30286601418.119999</v>
      </c>
      <c r="D19" s="63">
        <f t="shared" si="0"/>
        <v>2.0230915747892923E-2</v>
      </c>
      <c r="E19" s="126">
        <v>2.0199999999999999E-2</v>
      </c>
    </row>
    <row r="20" spans="1:5">
      <c r="A20" s="84" t="s">
        <v>20</v>
      </c>
      <c r="B20" s="28">
        <v>319662571.81999999</v>
      </c>
      <c r="C20" s="28">
        <v>21395833417.27</v>
      </c>
      <c r="D20" s="63">
        <f t="shared" si="0"/>
        <v>1.4940412256247006E-2</v>
      </c>
      <c r="E20" s="126">
        <v>1.49E-2</v>
      </c>
    </row>
    <row r="21" spans="1:5">
      <c r="A21" s="84" t="s">
        <v>21</v>
      </c>
      <c r="B21" s="28"/>
      <c r="C21" s="28">
        <v>36411104780.720001</v>
      </c>
      <c r="D21" s="63">
        <f t="shared" si="0"/>
        <v>0</v>
      </c>
      <c r="E21" s="126">
        <v>0</v>
      </c>
    </row>
    <row r="22" spans="1:5">
      <c r="A22" s="84" t="s">
        <v>22</v>
      </c>
      <c r="B22" s="28"/>
      <c r="C22" s="28">
        <v>20895914836.07</v>
      </c>
      <c r="D22" s="63">
        <f t="shared" si="0"/>
        <v>0</v>
      </c>
      <c r="E22" s="126">
        <v>0</v>
      </c>
    </row>
    <row r="23" spans="1:5">
      <c r="A23" s="84" t="s">
        <v>23</v>
      </c>
      <c r="B23" s="28">
        <v>46805.08</v>
      </c>
      <c r="C23" s="28">
        <v>89028638464.639999</v>
      </c>
      <c r="D23" s="63">
        <f t="shared" si="0"/>
        <v>5.257306054229936E-7</v>
      </c>
      <c r="E23" s="126">
        <v>0</v>
      </c>
    </row>
    <row r="24" spans="1:5">
      <c r="A24" s="85" t="s">
        <v>24</v>
      </c>
      <c r="B24" s="28">
        <v>63917280.659999996</v>
      </c>
      <c r="C24" s="28">
        <v>17828413755.23</v>
      </c>
      <c r="D24" s="63">
        <f t="shared" si="0"/>
        <v>3.5851355896006024E-3</v>
      </c>
      <c r="E24" s="126">
        <v>3.5999999999999999E-3</v>
      </c>
    </row>
    <row r="25" spans="1:5">
      <c r="A25" s="84" t="s">
        <v>25</v>
      </c>
      <c r="B25" s="28">
        <v>181533923.09</v>
      </c>
      <c r="C25" s="28">
        <v>29108622497.73</v>
      </c>
      <c r="D25" s="63">
        <f t="shared" si="0"/>
        <v>6.2364312534595795E-3</v>
      </c>
      <c r="E25" s="126">
        <v>6.1999999999999998E-3</v>
      </c>
    </row>
    <row r="26" spans="1:5">
      <c r="A26" s="84" t="s">
        <v>26</v>
      </c>
      <c r="B26" s="28">
        <v>329988230.37</v>
      </c>
      <c r="C26" s="28">
        <v>31890414876.66</v>
      </c>
      <c r="D26" s="63">
        <f t="shared" si="0"/>
        <v>1.0347567808266811E-2</v>
      </c>
      <c r="E26" s="126">
        <v>1.03E-2</v>
      </c>
    </row>
    <row r="27" spans="1:5">
      <c r="A27" s="84" t="s">
        <v>27</v>
      </c>
      <c r="B27" s="28">
        <v>24461316.149999999</v>
      </c>
      <c r="C27" s="28">
        <v>14991701385.110001</v>
      </c>
      <c r="D27" s="63">
        <f t="shared" si="0"/>
        <v>1.631657109599006E-3</v>
      </c>
      <c r="E27" s="126">
        <v>1.6000000000000001E-3</v>
      </c>
    </row>
    <row r="28" spans="1:5">
      <c r="A28" s="84" t="s">
        <v>28</v>
      </c>
      <c r="B28" s="28">
        <v>1268768974.21</v>
      </c>
      <c r="C28" s="28">
        <v>36043759189.309998</v>
      </c>
      <c r="D28" s="63">
        <f t="shared" si="0"/>
        <v>3.5200794887851113E-2</v>
      </c>
      <c r="E28" s="126">
        <v>3.5200000000000002E-2</v>
      </c>
    </row>
    <row r="29" spans="1:5">
      <c r="A29" s="84" t="s">
        <v>29</v>
      </c>
      <c r="B29" s="28">
        <v>114447022.23</v>
      </c>
      <c r="C29" s="28">
        <v>13153021196.6</v>
      </c>
      <c r="D29" s="63">
        <f t="shared" si="0"/>
        <v>8.7011965174650565E-3</v>
      </c>
      <c r="E29" s="126">
        <v>8.6999999999999994E-3</v>
      </c>
    </row>
    <row r="30" spans="1:5">
      <c r="A30" s="84" t="s">
        <v>79</v>
      </c>
      <c r="B30" s="28">
        <v>287945867.19</v>
      </c>
      <c r="C30" s="28">
        <v>54893959835.309998</v>
      </c>
      <c r="D30" s="63">
        <f t="shared" si="0"/>
        <v>5.2454927291432467E-3</v>
      </c>
      <c r="E30" s="126">
        <v>5.1999999999999998E-3</v>
      </c>
    </row>
    <row r="31" spans="1:5">
      <c r="A31" s="84" t="s">
        <v>30</v>
      </c>
      <c r="B31" s="28"/>
      <c r="C31" s="28">
        <v>89303759557.309998</v>
      </c>
      <c r="D31" s="63">
        <f t="shared" si="0"/>
        <v>0</v>
      </c>
      <c r="E31" s="126">
        <v>0</v>
      </c>
    </row>
    <row r="32" spans="1:5">
      <c r="A32" s="84" t="s">
        <v>80</v>
      </c>
      <c r="B32" s="28">
        <v>115405305.56</v>
      </c>
      <c r="C32" s="28">
        <v>14031464350.110001</v>
      </c>
      <c r="D32" s="63">
        <f t="shared" si="0"/>
        <v>8.2247513645356107E-3</v>
      </c>
      <c r="E32" s="126">
        <v>8.199999999999999E-3</v>
      </c>
    </row>
    <row r="33" spans="1:5">
      <c r="A33" s="84" t="s">
        <v>31</v>
      </c>
      <c r="B33" s="28">
        <v>2515648.89</v>
      </c>
      <c r="C33" s="28">
        <v>11564715732.92</v>
      </c>
      <c r="D33" s="63">
        <f t="shared" si="0"/>
        <v>2.1752794864113954E-4</v>
      </c>
      <c r="E33" s="126">
        <v>2.0000000000000001E-4</v>
      </c>
    </row>
    <row r="34" spans="1:5">
      <c r="A34" s="85" t="s">
        <v>81</v>
      </c>
      <c r="B34" s="91"/>
      <c r="D34" s="63" t="e">
        <f t="shared" si="0"/>
        <v>#DIV/0!</v>
      </c>
      <c r="E34" s="126">
        <v>0</v>
      </c>
    </row>
    <row r="35" spans="1:5">
      <c r="A35" s="84" t="s">
        <v>32</v>
      </c>
      <c r="B35" s="86"/>
      <c r="C35" s="28">
        <v>52160406633.970001</v>
      </c>
      <c r="D35" s="63">
        <f t="shared" si="0"/>
        <v>0</v>
      </c>
      <c r="E35" s="126">
        <v>0</v>
      </c>
    </row>
    <row r="36" spans="1:5">
      <c r="A36" s="84" t="s">
        <v>33</v>
      </c>
      <c r="B36" s="86">
        <v>28375047.34</v>
      </c>
      <c r="C36" s="28">
        <v>36251799922.25</v>
      </c>
      <c r="D36" s="63">
        <f t="shared" si="0"/>
        <v>7.827210621501984E-4</v>
      </c>
      <c r="E36" s="126">
        <v>8.0000000000000004E-4</v>
      </c>
    </row>
    <row r="37" spans="1:5">
      <c r="A37" s="84" t="s">
        <v>34</v>
      </c>
      <c r="B37" s="28">
        <v>88624798.930000007</v>
      </c>
      <c r="C37" s="28">
        <v>10990816298.639999</v>
      </c>
      <c r="D37" s="63">
        <f t="shared" si="0"/>
        <v>8.0635319999813309E-3</v>
      </c>
      <c r="E37" s="126">
        <v>8.1000000000000013E-3</v>
      </c>
    </row>
    <row r="38" spans="1:5">
      <c r="A38" s="84" t="s">
        <v>35</v>
      </c>
      <c r="B38" s="28">
        <v>1343491040.51</v>
      </c>
      <c r="C38" s="28">
        <v>222115328907.29999</v>
      </c>
      <c r="D38" s="63">
        <f t="shared" si="0"/>
        <v>6.0486191885959703E-3</v>
      </c>
      <c r="E38" s="126">
        <v>6.0000000000000001E-3</v>
      </c>
    </row>
    <row r="39" spans="1:5">
      <c r="A39" s="87" t="s">
        <v>82</v>
      </c>
      <c r="B39" s="30">
        <v>202909416.47</v>
      </c>
      <c r="C39" s="30">
        <v>11430272553.219999</v>
      </c>
      <c r="D39" s="68">
        <f t="shared" si="0"/>
        <v>1.7751931594390442E-2</v>
      </c>
      <c r="E39" s="127">
        <v>1.78E-2</v>
      </c>
    </row>
    <row r="40" spans="1:5">
      <c r="A40" s="59"/>
      <c r="D40" s="65"/>
    </row>
    <row r="42" spans="1:5">
      <c r="A42" s="11"/>
    </row>
    <row r="43" spans="1:5">
      <c r="A43" s="11"/>
    </row>
    <row r="44" spans="1:5">
      <c r="A44" s="11"/>
    </row>
    <row r="45" spans="1:5">
      <c r="A45" s="11"/>
    </row>
    <row r="46" spans="1:5">
      <c r="A46" s="11"/>
    </row>
    <row r="47" spans="1:5">
      <c r="A47" s="11"/>
    </row>
    <row r="48" spans="1:5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</sheetData>
  <mergeCells count="5">
    <mergeCell ref="B11:B12"/>
    <mergeCell ref="C11:C12"/>
    <mergeCell ref="D11:D12"/>
    <mergeCell ref="A11:A12"/>
    <mergeCell ref="B2:C2"/>
  </mergeCells>
  <hyperlinks>
    <hyperlink ref="B2:C2" location="Índice!A1" display="Clique aqui para voltar ao índice" xr:uid="{59C5AF1C-0358-4698-82D7-4660A1C32D3D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11</vt:i4>
      </vt:variant>
    </vt:vector>
  </HeadingPairs>
  <TitlesOfParts>
    <vt:vector size="23" baseType="lpstr">
      <vt:lpstr>Índice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'1.'!Area_de_impressao</vt:lpstr>
      <vt:lpstr>'10.'!Area_de_impressao</vt:lpstr>
      <vt:lpstr>'11.'!Area_de_impressao</vt:lpstr>
      <vt:lpstr>'2.'!Area_de_impressao</vt:lpstr>
      <vt:lpstr>'3.'!Area_de_impressao</vt:lpstr>
      <vt:lpstr>'4.'!Area_de_impressao</vt:lpstr>
      <vt:lpstr>'5.'!Area_de_impressao</vt:lpstr>
      <vt:lpstr>'6.'!Area_de_impressao</vt:lpstr>
      <vt:lpstr>'7.'!Area_de_impressao</vt:lpstr>
      <vt:lpstr>'8.'!Area_de_impressao</vt:lpstr>
      <vt:lpstr>'9.'!Area_de_impressao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2022-06-21T13:41:23Z</dcterms:created>
  <dcterms:modified xsi:type="dcterms:W3CDTF">2022-10-19T16:47:56Z</dcterms:modified>
</cp:coreProperties>
</file>