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3\"/>
    </mc:Choice>
  </mc:AlternateContent>
  <xr:revisionPtr revIDLastSave="0" documentId="13_ncr:1_{0E2DA01B-0075-4F2A-A7AE-D10CD6FC622C}" xr6:coauthVersionLast="47" xr6:coauthVersionMax="47" xr10:uidLastSave="{00000000-0000-0000-0000-000000000000}"/>
  <bookViews>
    <workbookView xWindow="20370" yWindow="-120" windowWidth="20640" windowHeight="11040" tabRatio="845" activeTab="9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r:id="rId7"/>
    <sheet name="AGO" sheetId="36" r:id="rId8"/>
    <sheet name="SET" sheetId="37" r:id="rId9"/>
    <sheet name="OUT" sheetId="41" r:id="rId10"/>
    <sheet name="NOV" sheetId="39" state="hidden" r:id="rId11"/>
    <sheet name="DEZ" sheetId="38" state="hidden" r:id="rId12"/>
    <sheet name="2023 Acumulado" sheetId="27" r:id="rId13"/>
  </sheets>
  <externalReferences>
    <externalReference r:id="rId14"/>
  </externalReferences>
  <definedNames>
    <definedName name="_xlnm.Print_Area" localSheetId="3">ABR!$A$1:$G$49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JUL!$A$1:$H$75</definedName>
    <definedName name="_xlnm.Print_Area" localSheetId="5">JUN!$A$1:$G$48</definedName>
    <definedName name="_xlnm.Print_Area" localSheetId="4">MAI!$A$1:$G$49</definedName>
    <definedName name="_xlnm.Print_Area" localSheetId="2">MAR!$A$1:$G$49</definedName>
    <definedName name="_xlnm.Print_Area" localSheetId="10">NOV!$A$1:$G$48</definedName>
    <definedName name="_xlnm.Print_Area" localSheetId="9">OUT!$A$1:$G$48</definedName>
    <definedName name="_xlnm.Print_Area" localSheetId="8">SET!$A$1:$H$75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<sst xmlns="http://schemas.openxmlformats.org/spreadsheetml/2006/main" count="963" uniqueCount="84">
  <si>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</si>
  <si>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</si>
  <si>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</si>
  <si>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</si>
  <si>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</si>
  <si>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</si>
  <si>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</si>
  <si>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</si>
  <si>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</si>
  <si>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</si>
  <si>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</si>
  <si>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</si>
  <si>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</si>
  <si>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</si>
  <si>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</si>
  <si>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</si>
  <si>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</si>
  <si>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</si>
  <si>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</si>
  <si>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</si>
  <si>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</si>
  <si>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</si>
  <si>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</si>
  <si>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</si>
  <si>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</si>
  <si>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</si>
  <si>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</si>
  <si>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</si>
  <si>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</si>
  <si>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</si>
  <si>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</si>
  <si>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</si>
  <si>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</si>
  <si>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</si>
  <si>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</si>
  <si>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</si>
  <si>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</si>
  <si>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</si>
  <si>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</si>
  <si>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</si>
  <si>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</si>
  <si>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</si>
  <si>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</si>
  <si>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</si>
  <si>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</si>
  <si>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</si>
  <si>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</si>
  <si>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</si>
  <si>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</si>
  <si>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</si>
  <si>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</si>
  <si>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</si>
  <si>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</si>
  <si>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</si>
  <si>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</si>
  <si>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</si>
  <si>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</si>
  <si>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</si>
  <si>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FPM 0,25% E.C. 112/2021</t>
  </si>
  <si>
    <t>EMENDA CONSTITUCIONAL 112/2021</t>
  </si>
  <si>
    <t>MINISTÉRIO DA FAZENDA - MF</t>
  </si>
  <si>
    <t>Receita classificada referente ao período de 21/01/2023 a 20/02/2023</t>
  </si>
  <si>
    <t>Receita classificada referente ao período de  21/11/2023 a 20/12/2023</t>
  </si>
  <si>
    <t>Receita classificada referente ao período de 21/10/2023 a 20/11/2023</t>
  </si>
  <si>
    <t>Receita classificada referente ao período de 21/09/2023 a 20/10/2023</t>
  </si>
  <si>
    <t>Receita classificada referente ao período de  21/08/2023 a 20/09/2023</t>
  </si>
  <si>
    <t>Receita classificada referente ao período de 21/07/2023 a 20/08/2023</t>
  </si>
  <si>
    <t>Receita classificada referente ao período de 21/06/2023 a 20/07/2023</t>
  </si>
  <si>
    <t>Receita classificada referente ao período de 21/05/2023 a 20/06/2023</t>
  </si>
  <si>
    <t>Receita classificada referente ao período de 21/04/2023 a 20/05/2023</t>
  </si>
  <si>
    <t>Receita classificada referente ao período de 21/03/2023 a 20/04/2023</t>
  </si>
  <si>
    <t>Receita classificada referente ao período de 21/02/2023 a 20/03/2023</t>
  </si>
  <si>
    <t>Receita classificada referente ao período de 21/12/2022 a 20/01/2023</t>
  </si>
  <si>
    <t>Receita classificada referente ao período de 01/07/2022 a 30/06/2023.</t>
  </si>
  <si>
    <t>Receita classificada referente ao período de 01/09/2023 a 31/08/2023</t>
  </si>
  <si>
    <t>Receita classificada referente ao período de 01/12/2022 a 30/11/2023</t>
  </si>
  <si>
    <t>Arrecadação acumulada de julho/2022 a junho/2023.</t>
  </si>
  <si>
    <t>Arrecadação acumulada de setembro/2022 até agosto/2023.</t>
  </si>
  <si>
    <t>Arrecadação acumulada de dezembro/2022 até novembro/2023.</t>
  </si>
  <si>
    <t>Crédito efetuado em 07/12/2023.</t>
  </si>
  <si>
    <t>Crédito efetuado em 10/07/2023.</t>
  </si>
  <si>
    <t>(0,25% x F)</t>
  </si>
  <si>
    <t>FPM - EC112/21</t>
  </si>
  <si>
    <t>Crédito efetuado em 08/09/2023.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</si>
</sst>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168" fontId="3" fillId="2" borderId="0" xfId="1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5" fontId="2" fillId="2" borderId="9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center"/>
    </xf>
    <xf numFmtId="165" fontId="2" fillId="2" borderId="12" xfId="1" applyNumberFormat="1" applyFont="1" applyFill="1" applyBorder="1" applyAlignment="1">
      <alignment horizontal="right"/>
    </xf>
    <xf numFmtId="4" fontId="0" fillId="2" borderId="0" xfId="0" applyNumberFormat="1" applyFill="1"/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  <xf numFmtId="167" fontId="2" fillId="2" borderId="0" xfId="1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44927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3281914.6124300002</v>
      </c>
      <c r="C17" s="11">
        <v>0</v>
      </c>
      <c r="D17" s="11">
        <v>0</v>
      </c>
      <c r="E17" s="11">
        <v>0</v>
      </c>
      <c r="F17" s="11">
        <v>20165.550450000002</v>
      </c>
      <c r="G17" s="11">
        <v>3261749.0619800002</v>
      </c>
    </row>
    <row r="18" spans="1:12" x14ac:dyDescent="0.2">
      <c r="A18" s="1" t="s">
        <v>24</v>
      </c>
      <c r="B18" s="11">
        <v>16927557.191020001</v>
      </c>
      <c r="C18" s="11">
        <v>0</v>
      </c>
      <c r="D18" s="11">
        <v>0</v>
      </c>
      <c r="E18" s="11">
        <v>20492.721799999999</v>
      </c>
      <c r="F18" s="11">
        <v>7544383.6842399994</v>
      </c>
      <c r="G18" s="11">
        <v>9362680.7849800028</v>
      </c>
    </row>
    <row r="19" spans="1:12" x14ac:dyDescent="0.2">
      <c r="A19" s="1" t="s">
        <v>23</v>
      </c>
      <c r="B19" s="11">
        <v>48389371.800759993</v>
      </c>
      <c r="C19" s="11">
        <v>0</v>
      </c>
      <c r="D19" s="11">
        <v>0</v>
      </c>
      <c r="E19" s="11">
        <v>0</v>
      </c>
      <c r="F19" s="11">
        <v>916142.05246000004</v>
      </c>
      <c r="G19" s="11">
        <v>47473229.748299994</v>
      </c>
    </row>
    <row r="20" spans="1:12" x14ac:dyDescent="0.2">
      <c r="A20" s="1" t="s">
        <v>29</v>
      </c>
      <c r="B20" s="11">
        <v>952493.63639999984</v>
      </c>
      <c r="C20" s="11">
        <v>0</v>
      </c>
      <c r="D20" s="11">
        <v>0</v>
      </c>
      <c r="E20" s="11">
        <v>0</v>
      </c>
      <c r="F20" s="11">
        <v>0.49063999999999997</v>
      </c>
      <c r="G20" s="11">
        <v>952493.14575999987</v>
      </c>
    </row>
    <row r="21" spans="1:12" s="14" customFormat="1" ht="15.75" x14ac:dyDescent="0.25">
      <c r="A21" s="12" t="s">
        <v>26</v>
      </c>
      <c r="B21" s="13">
        <v>69551337.240609989</v>
      </c>
      <c r="C21" s="13">
        <v>0</v>
      </c>
      <c r="D21" s="13">
        <v>0</v>
      </c>
      <c r="E21" s="13">
        <v>20492.721799999999</v>
      </c>
      <c r="F21" s="13">
        <v>8480691.7777899988</v>
      </c>
      <c r="G21" s="11">
        <v>61050152.741019994</v>
      </c>
    </row>
    <row r="22" spans="1:12" x14ac:dyDescent="0.2">
      <c r="A22" s="1" t="s">
        <v>27</v>
      </c>
      <c r="B22" s="11">
        <v>5460822.5081599997</v>
      </c>
      <c r="C22" s="11">
        <v>0</v>
      </c>
      <c r="D22" s="11">
        <v>0</v>
      </c>
      <c r="E22" s="11">
        <v>0</v>
      </c>
      <c r="F22" s="11">
        <v>526142.76454999996</v>
      </c>
      <c r="G22" s="11">
        <v>4934679.7436100002</v>
      </c>
    </row>
    <row r="23" spans="1:12" x14ac:dyDescent="0.2">
      <c r="A23" s="1" t="s">
        <v>28</v>
      </c>
      <c r="B23" s="11">
        <v>60766.055350000002</v>
      </c>
      <c r="C23" s="11">
        <v>0</v>
      </c>
      <c r="D23" s="11">
        <v>0</v>
      </c>
      <c r="E23" s="11">
        <v>0</v>
      </c>
      <c r="F23" s="11">
        <v>0</v>
      </c>
      <c r="G23" s="11">
        <v>60766.055350000002</v>
      </c>
    </row>
    <row r="24" spans="1:12" s="14" customFormat="1" ht="15.75" x14ac:dyDescent="0.25">
      <c r="A24" s="12" t="s">
        <v>26</v>
      </c>
      <c r="B24" s="13">
        <v>5521588.5635099998</v>
      </c>
      <c r="C24" s="13">
        <v>0</v>
      </c>
      <c r="D24" s="13">
        <v>0</v>
      </c>
      <c r="E24" s="13">
        <v>0</v>
      </c>
      <c r="F24" s="13">
        <v>526142.76454999996</v>
      </c>
      <c r="G24" s="11">
        <v>4995445.7989600003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75072925.804119989</v>
      </c>
      <c r="C26" s="17">
        <v>0</v>
      </c>
      <c r="D26" s="17">
        <v>0</v>
      </c>
      <c r="E26" s="17">
        <v>20492.721799999999</v>
      </c>
      <c r="F26" s="17">
        <v>9006834.5423399992</v>
      </c>
      <c r="G26" s="17">
        <v>66045598.539979994</v>
      </c>
      <c r="L26" s="45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K29" s="31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733893.53894550004</v>
      </c>
      <c r="C34" s="11">
        <v>701276.04832569999</v>
      </c>
      <c r="D34" s="11"/>
      <c r="E34" s="11">
        <v>58711.483115640011</v>
      </c>
      <c r="F34" s="11">
        <v>19570.494371880002</v>
      </c>
      <c r="G34" s="11">
        <v>19570.494371880002</v>
      </c>
    </row>
    <row r="35" spans="1:7" x14ac:dyDescent="0.2">
      <c r="A35" s="1" t="s">
        <v>24</v>
      </c>
      <c r="B35" s="11">
        <v>2106603.1766205006</v>
      </c>
      <c r="C35" s="11">
        <v>2012976.3687707006</v>
      </c>
      <c r="D35" s="11"/>
      <c r="E35" s="11">
        <v>168528.25412964006</v>
      </c>
      <c r="F35" s="11">
        <v>56176.084709880015</v>
      </c>
      <c r="G35" s="11">
        <v>56176.084709880015</v>
      </c>
    </row>
    <row r="36" spans="1:7" x14ac:dyDescent="0.2">
      <c r="A36" s="1" t="s">
        <v>23</v>
      </c>
      <c r="B36" s="11">
        <v>10681476.693367498</v>
      </c>
      <c r="C36" s="11">
        <v>10206744.395884499</v>
      </c>
      <c r="D36" s="11"/>
      <c r="E36" s="11">
        <v>854518.13546939997</v>
      </c>
      <c r="F36" s="11">
        <v>284839.37848979997</v>
      </c>
      <c r="G36" s="11">
        <v>284839.37848979997</v>
      </c>
    </row>
    <row r="37" spans="1:7" x14ac:dyDescent="0.2">
      <c r="A37" s="1" t="s">
        <v>29</v>
      </c>
      <c r="B37" s="11">
        <v>214310.95779599997</v>
      </c>
      <c r="C37" s="11">
        <v>204786.02633839997</v>
      </c>
      <c r="D37" s="11"/>
      <c r="E37" s="11">
        <v>17144.87662368</v>
      </c>
      <c r="F37" s="11">
        <v>5714.9588745599995</v>
      </c>
      <c r="G37" s="11">
        <v>5714.9588745599995</v>
      </c>
    </row>
    <row r="38" spans="1:7" s="14" customFormat="1" ht="15.75" x14ac:dyDescent="0.25">
      <c r="A38" s="12" t="s">
        <v>26</v>
      </c>
      <c r="B38" s="13">
        <v>13736284.366729498</v>
      </c>
      <c r="C38" s="13">
        <v>13125782.8393193</v>
      </c>
      <c r="D38" s="13"/>
      <c r="E38" s="13">
        <v>1098902.74933836</v>
      </c>
      <c r="F38" s="13">
        <v>366300.91644612001</v>
      </c>
      <c r="G38" s="13">
        <v>366300.91644612001</v>
      </c>
    </row>
    <row r="39" spans="1:7" x14ac:dyDescent="0.2">
      <c r="A39" s="1" t="s">
        <v>27</v>
      </c>
      <c r="B39" s="11">
        <v>1110302.9423122501</v>
      </c>
      <c r="C39" s="11">
        <v>1060956.1448761499</v>
      </c>
      <c r="D39" s="11">
        <v>493467.97436100006</v>
      </c>
      <c r="E39" s="11">
        <v>88824.235384980013</v>
      </c>
      <c r="F39" s="11">
        <v>29608.078461660003</v>
      </c>
      <c r="G39" s="11">
        <v>29608.078461660003</v>
      </c>
    </row>
    <row r="40" spans="1:7" x14ac:dyDescent="0.2">
      <c r="A40" s="1" t="s">
        <v>28</v>
      </c>
      <c r="B40" s="11">
        <v>13672.36245375</v>
      </c>
      <c r="C40" s="11">
        <v>13064.70190025</v>
      </c>
      <c r="D40" s="11">
        <v>6076.6055350000006</v>
      </c>
      <c r="E40" s="11">
        <v>1093.7889963000002</v>
      </c>
      <c r="F40" s="11">
        <v>364.59633210000004</v>
      </c>
      <c r="G40" s="11">
        <v>364.59633210000004</v>
      </c>
    </row>
    <row r="41" spans="1:7" s="14" customFormat="1" ht="15.75" x14ac:dyDescent="0.25">
      <c r="A41" s="12" t="s">
        <v>26</v>
      </c>
      <c r="B41" s="13">
        <v>1123975.304766</v>
      </c>
      <c r="C41" s="13">
        <v>1074020.8467764</v>
      </c>
      <c r="D41" s="13">
        <v>499544.57989600004</v>
      </c>
      <c r="E41" s="13">
        <v>89918.024381280018</v>
      </c>
      <c r="F41" s="13">
        <v>29972.674793760005</v>
      </c>
      <c r="G41" s="13">
        <v>29972.674793760005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2972051.9342990997</v>
      </c>
      <c r="C43" s="11">
        <v>2839960.7372191399</v>
      </c>
      <c r="D43" s="11">
        <v>99908.915979200014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11888207.737196397</v>
      </c>
      <c r="C45" s="17">
        <v>11359842.94887656</v>
      </c>
      <c r="D45" s="17">
        <v>399635.66391680005</v>
      </c>
      <c r="E45" s="17">
        <v>1188820.77371964</v>
      </c>
      <c r="F45" s="17">
        <v>396273.59123988001</v>
      </c>
      <c r="G45" s="17">
        <v>396273.59123988001</v>
      </c>
    </row>
    <row r="46" spans="1:7" ht="15.75" x14ac:dyDescent="0.25">
      <c r="A46" s="21" t="s">
        <v>38</v>
      </c>
    </row>
    <row r="47" spans="1:7" x14ac:dyDescent="0.2">
      <c r="A47" s="53" t="s">
        <v>72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53.25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44958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1957493.7870399999</v>
      </c>
      <c r="C17" s="11">
        <v>0</v>
      </c>
      <c r="D17" s="11">
        <v>0</v>
      </c>
      <c r="E17" s="11">
        <v>0</v>
      </c>
      <c r="F17" s="11">
        <v>19010.792450000001</v>
      </c>
      <c r="G17" s="11">
        <v>1938482.9945899998</v>
      </c>
    </row>
    <row r="18" spans="1:12" x14ac:dyDescent="0.2">
      <c r="A18" s="1" t="s">
        <v>24</v>
      </c>
      <c r="B18" s="11">
        <v>58607155.061719999</v>
      </c>
      <c r="C18" s="11">
        <v>0</v>
      </c>
      <c r="D18" s="11">
        <v>0</v>
      </c>
      <c r="E18" s="11">
        <v>0</v>
      </c>
      <c r="F18" s="11">
        <v>3647022.4658300001</v>
      </c>
      <c r="G18" s="11">
        <v>54960132.59589</v>
      </c>
    </row>
    <row r="19" spans="1:12" x14ac:dyDescent="0.2">
      <c r="A19" s="1" t="s">
        <v>23</v>
      </c>
      <c r="B19" s="11">
        <v>28959684.269959997</v>
      </c>
      <c r="C19" s="11">
        <v>0</v>
      </c>
      <c r="D19" s="11">
        <v>0</v>
      </c>
      <c r="E19" s="11">
        <v>0</v>
      </c>
      <c r="F19" s="11">
        <v>1317790.85222</v>
      </c>
      <c r="G19" s="11">
        <v>27641893.417739999</v>
      </c>
    </row>
    <row r="20" spans="1:12" x14ac:dyDescent="0.2">
      <c r="A20" s="1" t="s">
        <v>29</v>
      </c>
      <c r="B20" s="11">
        <v>776966.75315000012</v>
      </c>
      <c r="C20" s="11">
        <v>0</v>
      </c>
      <c r="D20" s="11">
        <v>0</v>
      </c>
      <c r="E20" s="11">
        <v>0</v>
      </c>
      <c r="F20" s="11">
        <v>345.31589999999994</v>
      </c>
      <c r="G20" s="11">
        <v>776621.43725000008</v>
      </c>
    </row>
    <row r="21" spans="1:12" s="14" customFormat="1" ht="15.75" x14ac:dyDescent="0.25">
      <c r="A21" s="12" t="s">
        <v>26</v>
      </c>
      <c r="B21" s="13">
        <v>90301299.871869996</v>
      </c>
      <c r="C21" s="13">
        <v>0</v>
      </c>
      <c r="D21" s="13">
        <v>0</v>
      </c>
      <c r="E21" s="13">
        <v>0</v>
      </c>
      <c r="F21" s="13">
        <v>4984169.4264000002</v>
      </c>
      <c r="G21" s="11">
        <v>85317130.445470005</v>
      </c>
    </row>
    <row r="22" spans="1:12" x14ac:dyDescent="0.2">
      <c r="A22" s="1" t="s">
        <v>27</v>
      </c>
      <c r="B22" s="11">
        <v>4378101.8027900001</v>
      </c>
      <c r="C22" s="11">
        <v>0</v>
      </c>
      <c r="D22" s="11">
        <v>0</v>
      </c>
      <c r="E22" s="11">
        <v>0</v>
      </c>
      <c r="F22" s="11">
        <v>900847.48496000003</v>
      </c>
      <c r="G22" s="11">
        <v>3477254.3178300001</v>
      </c>
    </row>
    <row r="23" spans="1:12" x14ac:dyDescent="0.2">
      <c r="A23" s="1" t="s">
        <v>28</v>
      </c>
      <c r="B23" s="11">
        <v>85272.365260000006</v>
      </c>
      <c r="C23" s="11">
        <v>0</v>
      </c>
      <c r="D23" s="11">
        <v>0</v>
      </c>
      <c r="E23" s="11">
        <v>0</v>
      </c>
      <c r="F23" s="11">
        <v>172.92838999999998</v>
      </c>
      <c r="G23" s="11">
        <v>85099.436870000005</v>
      </c>
    </row>
    <row r="24" spans="1:12" s="14" customFormat="1" ht="15.75" x14ac:dyDescent="0.25">
      <c r="A24" s="12" t="s">
        <v>26</v>
      </c>
      <c r="B24" s="13">
        <v>4463374.1680500004</v>
      </c>
      <c r="C24" s="13">
        <v>0</v>
      </c>
      <c r="D24" s="13">
        <v>0</v>
      </c>
      <c r="E24" s="13">
        <v>0</v>
      </c>
      <c r="F24" s="13">
        <v>901020.41335000005</v>
      </c>
      <c r="G24" s="11">
        <v>3562353.7546999999</v>
      </c>
    </row>
    <row r="25" spans="1:12" x14ac:dyDescent="0.2">
      <c r="B25" s="15"/>
      <c r="C25" s="15"/>
      <c r="D25" s="15"/>
      <c r="E25" s="15"/>
      <c r="F25" s="15"/>
      <c r="G25" s="15">
        <v>0</v>
      </c>
    </row>
    <row r="26" spans="1:12" s="14" customFormat="1" ht="15.75" x14ac:dyDescent="0.25">
      <c r="A26" s="16" t="s">
        <v>2</v>
      </c>
      <c r="B26" s="17">
        <v>94764674.039920002</v>
      </c>
      <c r="C26" s="17">
        <v>0</v>
      </c>
      <c r="D26" s="17">
        <v>0</v>
      </c>
      <c r="E26" s="17">
        <v>0</v>
      </c>
      <c r="F26" s="17">
        <v>5885189.8397500003</v>
      </c>
      <c r="G26" s="17">
        <v>88879484.20017001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436158.67378274997</v>
      </c>
      <c r="C34" s="11">
        <v>416773.84383684996</v>
      </c>
      <c r="D34" s="11"/>
      <c r="E34" s="11">
        <v>34892.693902619998</v>
      </c>
      <c r="F34" s="11">
        <v>11630.897967539999</v>
      </c>
      <c r="G34" s="11">
        <v>11630.897967539999</v>
      </c>
    </row>
    <row r="35" spans="1:7" x14ac:dyDescent="0.2">
      <c r="A35" s="1" t="s">
        <v>24</v>
      </c>
      <c r="B35" s="11">
        <v>12366029.83407525</v>
      </c>
      <c r="C35" s="11">
        <v>11816428.50811635</v>
      </c>
      <c r="D35" s="11"/>
      <c r="E35" s="11">
        <v>989282.38672602014</v>
      </c>
      <c r="F35" s="11">
        <v>329760.79557533999</v>
      </c>
      <c r="G35" s="11">
        <v>329760.79557533999</v>
      </c>
    </row>
    <row r="36" spans="1:7" x14ac:dyDescent="0.2">
      <c r="A36" s="1" t="s">
        <v>23</v>
      </c>
      <c r="B36" s="11">
        <v>6219426.0189915001</v>
      </c>
      <c r="C36" s="11">
        <v>5943007.0848140996</v>
      </c>
      <c r="D36" s="11"/>
      <c r="E36" s="11">
        <v>497554.08151932003</v>
      </c>
      <c r="F36" s="11">
        <v>165851.36050643999</v>
      </c>
      <c r="G36" s="11">
        <v>165851.36050643999</v>
      </c>
    </row>
    <row r="37" spans="1:7" x14ac:dyDescent="0.2">
      <c r="A37" s="1" t="s">
        <v>29</v>
      </c>
      <c r="B37" s="11">
        <v>174739.82338125003</v>
      </c>
      <c r="C37" s="11">
        <v>166973.60900875001</v>
      </c>
      <c r="D37" s="11"/>
      <c r="E37" s="11">
        <v>13979.185870500003</v>
      </c>
      <c r="F37" s="11">
        <v>4659.7286235000001</v>
      </c>
      <c r="G37" s="11">
        <v>4659.7286235000001</v>
      </c>
    </row>
    <row r="38" spans="1:7" s="14" customFormat="1" ht="15.75" x14ac:dyDescent="0.25">
      <c r="A38" s="12" t="s">
        <v>26</v>
      </c>
      <c r="B38" s="13">
        <v>19196354.35023075</v>
      </c>
      <c r="C38" s="13">
        <v>18343183.045776051</v>
      </c>
      <c r="D38" s="13"/>
      <c r="E38" s="13">
        <v>1535708.3480184602</v>
      </c>
      <c r="F38" s="13">
        <v>511902.78267281997</v>
      </c>
      <c r="G38" s="13">
        <v>511902.78267281997</v>
      </c>
    </row>
    <row r="39" spans="1:7" x14ac:dyDescent="0.2">
      <c r="A39" s="1" t="s">
        <v>27</v>
      </c>
      <c r="B39" s="11">
        <v>782382.22151175002</v>
      </c>
      <c r="C39" s="11">
        <v>747609.67833344999</v>
      </c>
      <c r="D39" s="11">
        <v>347725.43178300001</v>
      </c>
      <c r="E39" s="11">
        <v>62590.577720940011</v>
      </c>
      <c r="F39" s="11">
        <v>20863.525906980001</v>
      </c>
      <c r="G39" s="11">
        <v>20863.525906980001</v>
      </c>
    </row>
    <row r="40" spans="1:7" x14ac:dyDescent="0.2">
      <c r="A40" s="1" t="s">
        <v>28</v>
      </c>
      <c r="B40" s="11">
        <v>19147.373295750003</v>
      </c>
      <c r="C40" s="11">
        <v>18296.378927050002</v>
      </c>
      <c r="D40" s="11">
        <v>8509.9436870000009</v>
      </c>
      <c r="E40" s="11">
        <v>1531.7898636600003</v>
      </c>
      <c r="F40" s="11">
        <v>510.59662122000003</v>
      </c>
      <c r="G40" s="11">
        <v>510.59662122000003</v>
      </c>
    </row>
    <row r="41" spans="1:7" s="14" customFormat="1" ht="15.75" x14ac:dyDescent="0.25">
      <c r="A41" s="12" t="s">
        <v>26</v>
      </c>
      <c r="B41" s="13">
        <v>801529.59480750002</v>
      </c>
      <c r="C41" s="13">
        <v>765906.05726050003</v>
      </c>
      <c r="D41" s="13">
        <v>356235.37547000003</v>
      </c>
      <c r="E41" s="13">
        <v>64122.367584600011</v>
      </c>
      <c r="F41" s="13">
        <v>21374.122528200001</v>
      </c>
      <c r="G41" s="13">
        <v>21374.122528200001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3999576.7890076507</v>
      </c>
      <c r="C43" s="11">
        <v>3821817.8206073102</v>
      </c>
      <c r="D43" s="11">
        <v>71247.075094000014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15998307.156030601</v>
      </c>
      <c r="C45" s="17">
        <v>15287271.282429239</v>
      </c>
      <c r="D45" s="17">
        <v>284988.300376</v>
      </c>
      <c r="E45" s="17">
        <v>1599830.7156030603</v>
      </c>
      <c r="F45" s="17">
        <v>533276.90520101995</v>
      </c>
      <c r="G45" s="17">
        <v>533276.90520101995</v>
      </c>
    </row>
    <row r="46" spans="1:7" ht="15.75" x14ac:dyDescent="0.25">
      <c r="A46" s="21" t="s">
        <v>38</v>
      </c>
    </row>
    <row r="47" spans="1:7" x14ac:dyDescent="0.2">
      <c r="A47" s="53" t="s">
        <v>61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39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44986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2259342.2403799999</v>
      </c>
      <c r="C17" s="11">
        <v>0</v>
      </c>
      <c r="D17" s="11">
        <v>0</v>
      </c>
      <c r="E17" s="11">
        <v>0</v>
      </c>
      <c r="F17" s="11">
        <v>34176.38192</v>
      </c>
      <c r="G17" s="11">
        <v>2225165.8584599998</v>
      </c>
    </row>
    <row r="18" spans="1:12" x14ac:dyDescent="0.2">
      <c r="A18" s="1" t="s">
        <v>24</v>
      </c>
      <c r="B18" s="11">
        <v>22122006.909799997</v>
      </c>
      <c r="C18" s="11">
        <v>0</v>
      </c>
      <c r="D18" s="11">
        <v>0</v>
      </c>
      <c r="E18" s="11">
        <v>0</v>
      </c>
      <c r="F18" s="11">
        <v>3725851.0317700002</v>
      </c>
      <c r="G18" s="11">
        <v>18396155.878029995</v>
      </c>
    </row>
    <row r="19" spans="1:12" x14ac:dyDescent="0.2">
      <c r="A19" s="1" t="s">
        <v>23</v>
      </c>
      <c r="B19" s="11">
        <v>29170292.645130001</v>
      </c>
      <c r="C19" s="11">
        <v>0</v>
      </c>
      <c r="D19" s="11">
        <v>0</v>
      </c>
      <c r="E19" s="11">
        <v>0</v>
      </c>
      <c r="F19" s="11">
        <v>598073.95960000006</v>
      </c>
      <c r="G19" s="11">
        <v>28572218.685529999</v>
      </c>
    </row>
    <row r="20" spans="1:12" x14ac:dyDescent="0.2">
      <c r="A20" s="1" t="s">
        <v>29</v>
      </c>
      <c r="B20" s="11">
        <v>774808.16005000006</v>
      </c>
      <c r="C20" s="11">
        <v>0</v>
      </c>
      <c r="D20" s="11">
        <v>0</v>
      </c>
      <c r="E20" s="11">
        <v>0</v>
      </c>
      <c r="F20" s="11">
        <v>11562.67879</v>
      </c>
      <c r="G20" s="11">
        <v>763245.48126000003</v>
      </c>
    </row>
    <row r="21" spans="1:12" s="14" customFormat="1" ht="15.75" x14ac:dyDescent="0.25">
      <c r="A21" s="12" t="s">
        <v>26</v>
      </c>
      <c r="B21" s="13">
        <v>54326449.955359995</v>
      </c>
      <c r="C21" s="13">
        <v>0</v>
      </c>
      <c r="D21" s="13">
        <v>0</v>
      </c>
      <c r="E21" s="13">
        <v>0</v>
      </c>
      <c r="F21" s="13">
        <v>4369664.0520800008</v>
      </c>
      <c r="G21" s="11">
        <v>49956785.903279997</v>
      </c>
    </row>
    <row r="22" spans="1:12" x14ac:dyDescent="0.2">
      <c r="A22" s="1" t="s">
        <v>27</v>
      </c>
      <c r="B22" s="11">
        <v>4808575.8792299991</v>
      </c>
      <c r="C22" s="11">
        <v>0</v>
      </c>
      <c r="D22" s="11">
        <v>0</v>
      </c>
      <c r="E22" s="11">
        <v>0</v>
      </c>
      <c r="F22" s="11">
        <v>482895.73420000001</v>
      </c>
      <c r="G22" s="11">
        <v>4325680.1450299993</v>
      </c>
    </row>
    <row r="23" spans="1:12" x14ac:dyDescent="0.2">
      <c r="A23" s="1" t="s">
        <v>28</v>
      </c>
      <c r="B23" s="11">
        <v>90736.41843000002</v>
      </c>
      <c r="C23" s="11">
        <v>0</v>
      </c>
      <c r="D23" s="11">
        <v>0</v>
      </c>
      <c r="E23" s="11">
        <v>0</v>
      </c>
      <c r="F23" s="11">
        <v>1544.6830299999999</v>
      </c>
      <c r="G23" s="11">
        <v>89191.73540000002</v>
      </c>
    </row>
    <row r="24" spans="1:12" s="14" customFormat="1" ht="15.75" x14ac:dyDescent="0.25">
      <c r="A24" s="12" t="s">
        <v>26</v>
      </c>
      <c r="B24" s="13">
        <v>4899312.2976599988</v>
      </c>
      <c r="C24" s="13">
        <v>0</v>
      </c>
      <c r="D24" s="13">
        <v>0</v>
      </c>
      <c r="E24" s="13">
        <v>0</v>
      </c>
      <c r="F24" s="13">
        <v>484440.41723000002</v>
      </c>
      <c r="G24" s="11">
        <v>4414871.880429999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59225762.253019996</v>
      </c>
      <c r="C26" s="17">
        <v>0</v>
      </c>
      <c r="D26" s="17">
        <v>0</v>
      </c>
      <c r="E26" s="17">
        <v>0</v>
      </c>
      <c r="F26" s="17">
        <v>4854104.4693100005</v>
      </c>
      <c r="G26" s="17">
        <v>54371657.783709995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500662.31815349997</v>
      </c>
      <c r="C34" s="11">
        <v>478410.65956889995</v>
      </c>
      <c r="D34" s="11"/>
      <c r="E34" s="11">
        <v>40052.985452280001</v>
      </c>
      <c r="F34" s="11">
        <v>13350.99515076</v>
      </c>
      <c r="G34" s="11">
        <v>13350.99515076</v>
      </c>
    </row>
    <row r="35" spans="1:7" x14ac:dyDescent="0.2">
      <c r="A35" s="1" t="s">
        <v>24</v>
      </c>
      <c r="B35" s="11">
        <v>4139135.072556749</v>
      </c>
      <c r="C35" s="11">
        <v>3955173.513776449</v>
      </c>
      <c r="D35" s="11"/>
      <c r="E35" s="11">
        <v>331130.80580453994</v>
      </c>
      <c r="F35" s="11">
        <v>110376.93526817996</v>
      </c>
      <c r="G35" s="11">
        <v>110376.93526817996</v>
      </c>
    </row>
    <row r="36" spans="1:7" x14ac:dyDescent="0.2">
      <c r="A36" s="1" t="s">
        <v>23</v>
      </c>
      <c r="B36" s="11">
        <v>6428749.2042442504</v>
      </c>
      <c r="C36" s="11">
        <v>6143027.0173889501</v>
      </c>
      <c r="D36" s="11"/>
      <c r="E36" s="11">
        <v>514299.93633954006</v>
      </c>
      <c r="F36" s="11">
        <v>171433.31211318</v>
      </c>
      <c r="G36" s="11">
        <v>171433.31211318</v>
      </c>
    </row>
    <row r="37" spans="1:7" x14ac:dyDescent="0.2">
      <c r="A37" s="1" t="s">
        <v>29</v>
      </c>
      <c r="B37" s="11">
        <v>171730.23328350001</v>
      </c>
      <c r="C37" s="11">
        <v>164097.7784709</v>
      </c>
      <c r="D37" s="11"/>
      <c r="E37" s="11">
        <v>13738.418662680002</v>
      </c>
      <c r="F37" s="11">
        <v>4579.4728875600003</v>
      </c>
      <c r="G37" s="11">
        <v>4579.4728875600003</v>
      </c>
    </row>
    <row r="38" spans="1:7" s="14" customFormat="1" ht="15.75" x14ac:dyDescent="0.25">
      <c r="A38" s="12" t="s">
        <v>26</v>
      </c>
      <c r="B38" s="13">
        <v>11240276.828237997</v>
      </c>
      <c r="C38" s="13">
        <v>10740708.969205199</v>
      </c>
      <c r="D38" s="13"/>
      <c r="E38" s="13">
        <v>899222.14625903999</v>
      </c>
      <c r="F38" s="13">
        <v>299740.71541968</v>
      </c>
      <c r="G38" s="13">
        <v>299740.71541968</v>
      </c>
    </row>
    <row r="39" spans="1:7" x14ac:dyDescent="0.2">
      <c r="A39" s="1" t="s">
        <v>27</v>
      </c>
      <c r="B39" s="11">
        <v>973278.03263174987</v>
      </c>
      <c r="C39" s="11">
        <v>930021.23118144984</v>
      </c>
      <c r="D39" s="11">
        <v>432568.01450299995</v>
      </c>
      <c r="E39" s="11">
        <v>77862.242610539994</v>
      </c>
      <c r="F39" s="11">
        <v>25954.080870179998</v>
      </c>
      <c r="G39" s="11">
        <v>25954.080870179998</v>
      </c>
    </row>
    <row r="40" spans="1:7" x14ac:dyDescent="0.2">
      <c r="A40" s="1" t="s">
        <v>28</v>
      </c>
      <c r="B40" s="11">
        <v>20068.140465000004</v>
      </c>
      <c r="C40" s="11">
        <v>19176.223111000003</v>
      </c>
      <c r="D40" s="11">
        <v>8919.1735400000016</v>
      </c>
      <c r="E40" s="11">
        <v>1605.4512372000006</v>
      </c>
      <c r="F40" s="11">
        <v>535.15041240000016</v>
      </c>
      <c r="G40" s="11">
        <v>535.15041240000016</v>
      </c>
    </row>
    <row r="41" spans="1:7" s="14" customFormat="1" ht="15.75" x14ac:dyDescent="0.25">
      <c r="A41" s="12" t="s">
        <v>26</v>
      </c>
      <c r="B41" s="13">
        <v>993346.17309674982</v>
      </c>
      <c r="C41" s="13">
        <v>949197.45429244987</v>
      </c>
      <c r="D41" s="13">
        <v>441487.18804299994</v>
      </c>
      <c r="E41" s="13">
        <v>79467.693847739996</v>
      </c>
      <c r="F41" s="13">
        <v>26489.231282579996</v>
      </c>
      <c r="G41" s="13">
        <v>26489.231282579996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2446724.6002669497</v>
      </c>
      <c r="C43" s="11">
        <v>2337981.2846995299</v>
      </c>
      <c r="D43" s="11">
        <v>88297.437608599997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9786898.4010677971</v>
      </c>
      <c r="C45" s="17">
        <v>9351925.1387981195</v>
      </c>
      <c r="D45" s="17">
        <v>353189.75043439993</v>
      </c>
      <c r="E45" s="17">
        <v>978689.84010677994</v>
      </c>
      <c r="F45" s="17">
        <v>326229.94670226</v>
      </c>
      <c r="G45" s="17">
        <v>326229.94670226</v>
      </c>
    </row>
    <row r="46" spans="1:7" ht="15.75" x14ac:dyDescent="0.25">
      <c r="A46" s="21" t="s">
        <v>38</v>
      </c>
    </row>
    <row r="47" spans="1:7" x14ac:dyDescent="0.2">
      <c r="A47" s="53" t="s">
        <v>71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scale="50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45017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2326064.0988799999</v>
      </c>
      <c r="C17" s="11">
        <v>0</v>
      </c>
      <c r="D17" s="11">
        <v>0</v>
      </c>
      <c r="E17" s="11">
        <v>0</v>
      </c>
      <c r="F17" s="11">
        <v>46121.780490000005</v>
      </c>
      <c r="G17" s="11">
        <v>2279942.3183900001</v>
      </c>
    </row>
    <row r="18" spans="1:12" x14ac:dyDescent="0.2">
      <c r="A18" s="1" t="s">
        <v>24</v>
      </c>
      <c r="B18" s="11">
        <v>23586219.877399996</v>
      </c>
      <c r="C18" s="11">
        <v>0</v>
      </c>
      <c r="D18" s="11">
        <v>0</v>
      </c>
      <c r="E18" s="11">
        <v>40401.69354</v>
      </c>
      <c r="F18" s="11">
        <v>4125125.81702</v>
      </c>
      <c r="G18" s="11">
        <v>19420692.366839997</v>
      </c>
    </row>
    <row r="19" spans="1:12" x14ac:dyDescent="0.2">
      <c r="A19" s="1" t="s">
        <v>23</v>
      </c>
      <c r="B19" s="11">
        <v>35059464.986819997</v>
      </c>
      <c r="C19" s="11">
        <v>0</v>
      </c>
      <c r="D19" s="11">
        <v>0</v>
      </c>
      <c r="E19" s="11">
        <v>0</v>
      </c>
      <c r="F19" s="11">
        <v>537582.63763000001</v>
      </c>
      <c r="G19" s="11">
        <v>34521882.349189997</v>
      </c>
    </row>
    <row r="20" spans="1:12" x14ac:dyDescent="0.2">
      <c r="A20" s="1" t="s">
        <v>29</v>
      </c>
      <c r="B20" s="11">
        <v>1234723.5101400001</v>
      </c>
      <c r="C20" s="11">
        <v>0</v>
      </c>
      <c r="D20" s="11">
        <v>0</v>
      </c>
      <c r="E20" s="11">
        <v>0</v>
      </c>
      <c r="F20" s="11">
        <v>38.399130000000007</v>
      </c>
      <c r="G20" s="11">
        <v>1234685.1110100001</v>
      </c>
    </row>
    <row r="21" spans="1:12" s="14" customFormat="1" ht="15.75" x14ac:dyDescent="0.25">
      <c r="A21" s="12" t="s">
        <v>26</v>
      </c>
      <c r="B21" s="13">
        <v>62206472.473239996</v>
      </c>
      <c r="C21" s="13">
        <v>0</v>
      </c>
      <c r="D21" s="13">
        <v>0</v>
      </c>
      <c r="E21" s="13">
        <v>40401.69354</v>
      </c>
      <c r="F21" s="13">
        <v>4708868.6342699993</v>
      </c>
      <c r="G21" s="11">
        <v>57457202.145429999</v>
      </c>
    </row>
    <row r="22" spans="1:12" x14ac:dyDescent="0.2">
      <c r="A22" s="1" t="s">
        <v>27</v>
      </c>
      <c r="B22" s="11">
        <v>5383105.5460000001</v>
      </c>
      <c r="C22" s="11">
        <v>0</v>
      </c>
      <c r="D22" s="11">
        <v>0</v>
      </c>
      <c r="E22" s="11">
        <v>0</v>
      </c>
      <c r="F22" s="11">
        <v>794147.33544000005</v>
      </c>
      <c r="G22" s="11">
        <v>4588958.2105599996</v>
      </c>
    </row>
    <row r="23" spans="1:12" x14ac:dyDescent="0.2">
      <c r="A23" s="1" t="s">
        <v>28</v>
      </c>
      <c r="B23" s="11">
        <v>117866.82403</v>
      </c>
      <c r="C23" s="11">
        <v>0</v>
      </c>
      <c r="D23" s="11">
        <v>0</v>
      </c>
      <c r="E23" s="11">
        <v>0</v>
      </c>
      <c r="F23" s="11">
        <v>254.52521999999999</v>
      </c>
      <c r="G23" s="11">
        <v>117612.29881000001</v>
      </c>
    </row>
    <row r="24" spans="1:12" s="14" customFormat="1" ht="15.75" x14ac:dyDescent="0.25">
      <c r="A24" s="12" t="s">
        <v>26</v>
      </c>
      <c r="B24" s="13">
        <v>5500972.3700299999</v>
      </c>
      <c r="C24" s="13">
        <v>0</v>
      </c>
      <c r="D24" s="13">
        <v>0</v>
      </c>
      <c r="E24" s="13">
        <v>0</v>
      </c>
      <c r="F24" s="13">
        <v>794401.86066000001</v>
      </c>
      <c r="G24" s="11">
        <v>4706570.5093699992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67707444.843269989</v>
      </c>
      <c r="C26" s="17">
        <v>0</v>
      </c>
      <c r="D26" s="17">
        <v>0</v>
      </c>
      <c r="E26" s="17">
        <v>40401.69354</v>
      </c>
      <c r="F26" s="17">
        <v>5503270.4949299991</v>
      </c>
      <c r="G26" s="17">
        <v>62163772.654799998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512987.02163775003</v>
      </c>
      <c r="C34" s="11">
        <v>490187.59845385002</v>
      </c>
      <c r="D34" s="11"/>
      <c r="E34" s="11">
        <v>41038.961731020005</v>
      </c>
      <c r="F34" s="11">
        <v>13679.653910340001</v>
      </c>
      <c r="G34" s="11">
        <v>13679.653910340001</v>
      </c>
    </row>
    <row r="35" spans="1:7" x14ac:dyDescent="0.2">
      <c r="A35" s="1" t="s">
        <v>24</v>
      </c>
      <c r="B35" s="11">
        <v>4369655.7825389998</v>
      </c>
      <c r="C35" s="11">
        <v>4175448.8588705994</v>
      </c>
      <c r="D35" s="11"/>
      <c r="E35" s="11">
        <v>349572.46260312002</v>
      </c>
      <c r="F35" s="11">
        <v>116524.15420103999</v>
      </c>
      <c r="G35" s="11">
        <v>116524.15420103999</v>
      </c>
    </row>
    <row r="36" spans="1:7" x14ac:dyDescent="0.2">
      <c r="A36" s="1" t="s">
        <v>23</v>
      </c>
      <c r="B36" s="11">
        <v>7767423.5285677491</v>
      </c>
      <c r="C36" s="11">
        <v>7422204.7050758488</v>
      </c>
      <c r="D36" s="11"/>
      <c r="E36" s="11">
        <v>621393.88228541997</v>
      </c>
      <c r="F36" s="11">
        <v>207131.29409513998</v>
      </c>
      <c r="G36" s="11">
        <v>207131.29409513998</v>
      </c>
    </row>
    <row r="37" spans="1:7" x14ac:dyDescent="0.2">
      <c r="A37" s="1" t="s">
        <v>29</v>
      </c>
      <c r="B37" s="11">
        <v>277804.14997725002</v>
      </c>
      <c r="C37" s="11">
        <v>265457.29886715004</v>
      </c>
      <c r="D37" s="11"/>
      <c r="E37" s="11">
        <v>22224.331998180005</v>
      </c>
      <c r="F37" s="11">
        <v>7408.1106660600008</v>
      </c>
      <c r="G37" s="11">
        <v>7408.1106660600008</v>
      </c>
    </row>
    <row r="38" spans="1:7" s="14" customFormat="1" ht="15.75" x14ac:dyDescent="0.25">
      <c r="A38" s="12" t="s">
        <v>26</v>
      </c>
      <c r="B38" s="13">
        <v>12927870.482721748</v>
      </c>
      <c r="C38" s="13">
        <v>12353298.461267447</v>
      </c>
      <c r="D38" s="13"/>
      <c r="E38" s="13">
        <v>1034229.63861774</v>
      </c>
      <c r="F38" s="13">
        <v>344743.21287257998</v>
      </c>
      <c r="G38" s="13">
        <v>344743.21287257998</v>
      </c>
    </row>
    <row r="39" spans="1:7" x14ac:dyDescent="0.2">
      <c r="A39" s="1" t="s">
        <v>27</v>
      </c>
      <c r="B39" s="11">
        <v>1032515.5973759999</v>
      </c>
      <c r="C39" s="11">
        <v>986626.01527039986</v>
      </c>
      <c r="D39" s="11">
        <v>458895.82105599996</v>
      </c>
      <c r="E39" s="11">
        <v>82601.24779008</v>
      </c>
      <c r="F39" s="11">
        <v>27533.749263359998</v>
      </c>
      <c r="G39" s="11">
        <v>27533.749263359998</v>
      </c>
    </row>
    <row r="40" spans="1:7" x14ac:dyDescent="0.2">
      <c r="A40" s="1" t="s">
        <v>28</v>
      </c>
      <c r="B40" s="11">
        <v>26462.767232250004</v>
      </c>
      <c r="C40" s="11">
        <v>25286.64424415</v>
      </c>
      <c r="D40" s="11">
        <v>11761.229881000001</v>
      </c>
      <c r="E40" s="11">
        <v>2117.0213785800006</v>
      </c>
      <c r="F40" s="11">
        <v>705.67379286000005</v>
      </c>
      <c r="G40" s="11">
        <v>705.67379286000005</v>
      </c>
    </row>
    <row r="41" spans="1:7" s="14" customFormat="1" ht="15.75" x14ac:dyDescent="0.25">
      <c r="A41" s="12" t="s">
        <v>26</v>
      </c>
      <c r="B41" s="13">
        <v>1058978.3646082499</v>
      </c>
      <c r="C41" s="13">
        <v>1011912.6595145499</v>
      </c>
      <c r="D41" s="13">
        <v>470657.05093699996</v>
      </c>
      <c r="E41" s="13">
        <v>84718.269168660001</v>
      </c>
      <c r="F41" s="13">
        <v>28239.423056219999</v>
      </c>
      <c r="G41" s="13">
        <v>28239.423056219999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2797369.7694659997</v>
      </c>
      <c r="C43" s="11">
        <v>2673042.2241563997</v>
      </c>
      <c r="D43" s="11">
        <v>94131.410187400004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11189479.077863999</v>
      </c>
      <c r="C45" s="17">
        <v>10692168.896625597</v>
      </c>
      <c r="D45" s="17">
        <v>376525.64074959996</v>
      </c>
      <c r="E45" s="17">
        <v>1118947.9077864001</v>
      </c>
      <c r="F45" s="17">
        <v>372982.63592879998</v>
      </c>
      <c r="G45" s="17">
        <v>372982.63592879998</v>
      </c>
    </row>
    <row r="46" spans="1:7" ht="15.75" x14ac:dyDescent="0.25">
      <c r="A46" s="21" t="s">
        <v>38</v>
      </c>
    </row>
    <row r="47" spans="1:7" x14ac:dyDescent="0.2">
      <c r="A47" s="53" t="s">
        <v>70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8"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45047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3828614.4193600006</v>
      </c>
      <c r="C17" s="11">
        <v>0</v>
      </c>
      <c r="D17" s="11">
        <v>0</v>
      </c>
      <c r="E17" s="11">
        <v>0</v>
      </c>
      <c r="F17" s="11">
        <v>80907.07699999999</v>
      </c>
      <c r="G17" s="11">
        <v>3747707.3423600006</v>
      </c>
    </row>
    <row r="18" spans="1:12" x14ac:dyDescent="0.2">
      <c r="A18" s="1" t="s">
        <v>24</v>
      </c>
      <c r="B18" s="11">
        <v>34278286.99786</v>
      </c>
      <c r="C18" s="11">
        <v>0</v>
      </c>
      <c r="D18" s="11">
        <v>0</v>
      </c>
      <c r="E18" s="11">
        <v>0</v>
      </c>
      <c r="F18" s="11">
        <v>2895872.19197</v>
      </c>
      <c r="G18" s="11">
        <v>31382414.805890001</v>
      </c>
    </row>
    <row r="19" spans="1:12" x14ac:dyDescent="0.2">
      <c r="A19" s="1" t="s">
        <v>23</v>
      </c>
      <c r="B19" s="11">
        <v>29210741.253330003</v>
      </c>
      <c r="C19" s="11">
        <v>0</v>
      </c>
      <c r="D19" s="11">
        <v>0</v>
      </c>
      <c r="E19" s="11">
        <v>0</v>
      </c>
      <c r="F19" s="11">
        <v>363111.15127000003</v>
      </c>
      <c r="G19" s="11">
        <v>28847630.102060005</v>
      </c>
    </row>
    <row r="20" spans="1:12" x14ac:dyDescent="0.2">
      <c r="A20" s="1" t="s">
        <v>29</v>
      </c>
      <c r="B20" s="11">
        <v>895171.74803000002</v>
      </c>
      <c r="C20" s="11">
        <v>0</v>
      </c>
      <c r="D20" s="11">
        <v>0</v>
      </c>
      <c r="E20" s="11">
        <v>0</v>
      </c>
      <c r="F20" s="11">
        <v>334.70700000000005</v>
      </c>
      <c r="G20" s="11">
        <v>894837.04102999996</v>
      </c>
    </row>
    <row r="21" spans="1:12" s="14" customFormat="1" ht="15.75" x14ac:dyDescent="0.25">
      <c r="A21" s="12" t="s">
        <v>26</v>
      </c>
      <c r="B21" s="13">
        <v>68212814.418580011</v>
      </c>
      <c r="C21" s="13">
        <v>0</v>
      </c>
      <c r="D21" s="13">
        <v>0</v>
      </c>
      <c r="E21" s="13">
        <v>0</v>
      </c>
      <c r="F21" s="13">
        <v>3340225.1272399998</v>
      </c>
      <c r="G21" s="11">
        <v>64872589.291340001</v>
      </c>
    </row>
    <row r="22" spans="1:12" x14ac:dyDescent="0.2">
      <c r="A22" s="1" t="s">
        <v>27</v>
      </c>
      <c r="B22" s="11">
        <v>4670917.6887100004</v>
      </c>
      <c r="C22" s="11">
        <v>0</v>
      </c>
      <c r="D22" s="11">
        <v>0</v>
      </c>
      <c r="E22" s="11">
        <v>0</v>
      </c>
      <c r="F22" s="11">
        <v>509843.86869999999</v>
      </c>
      <c r="G22" s="11">
        <v>4161073.8200100004</v>
      </c>
    </row>
    <row r="23" spans="1:12" x14ac:dyDescent="0.2">
      <c r="A23" s="1" t="s">
        <v>28</v>
      </c>
      <c r="B23" s="11">
        <v>75024.997870000007</v>
      </c>
      <c r="C23" s="11">
        <v>0</v>
      </c>
      <c r="D23" s="11">
        <v>0</v>
      </c>
      <c r="E23" s="11">
        <v>0</v>
      </c>
      <c r="F23" s="11">
        <v>3674.86553</v>
      </c>
      <c r="G23" s="11">
        <v>71350.132340000011</v>
      </c>
    </row>
    <row r="24" spans="1:12" s="14" customFormat="1" ht="15.75" x14ac:dyDescent="0.25">
      <c r="A24" s="12" t="s">
        <v>26</v>
      </c>
      <c r="B24" s="13">
        <v>4745942.6865800004</v>
      </c>
      <c r="C24" s="13">
        <v>0</v>
      </c>
      <c r="D24" s="13">
        <v>0</v>
      </c>
      <c r="E24" s="13">
        <v>0</v>
      </c>
      <c r="F24" s="13">
        <v>513518.73423</v>
      </c>
      <c r="G24" s="11">
        <v>4232423.9523499999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72958757.105160013</v>
      </c>
      <c r="C26" s="17">
        <v>0</v>
      </c>
      <c r="D26" s="17">
        <v>0</v>
      </c>
      <c r="E26" s="17">
        <v>0</v>
      </c>
      <c r="F26" s="17">
        <v>3853743.8614699999</v>
      </c>
      <c r="G26" s="17">
        <v>69105013.243689999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843234.15203100012</v>
      </c>
      <c r="C34" s="11">
        <v>805757.07860740006</v>
      </c>
      <c r="D34" s="11"/>
      <c r="E34" s="11">
        <v>67458.732162480024</v>
      </c>
      <c r="F34" s="11">
        <v>22486.244054160004</v>
      </c>
      <c r="G34" s="11">
        <v>22486.244054160004</v>
      </c>
    </row>
    <row r="35" spans="1:7" x14ac:dyDescent="0.2">
      <c r="A35" s="1" t="s">
        <v>24</v>
      </c>
      <c r="B35" s="11">
        <v>7061043.3313252507</v>
      </c>
      <c r="C35" s="11">
        <v>6747219.1832663501</v>
      </c>
      <c r="D35" s="11"/>
      <c r="E35" s="11">
        <v>564883.46650602005</v>
      </c>
      <c r="F35" s="11">
        <v>188294.48883534002</v>
      </c>
      <c r="G35" s="11">
        <v>188294.48883534002</v>
      </c>
    </row>
    <row r="36" spans="1:7" x14ac:dyDescent="0.2">
      <c r="A36" s="1" t="s">
        <v>23</v>
      </c>
      <c r="B36" s="11">
        <v>6490716.7729635015</v>
      </c>
      <c r="C36" s="11">
        <v>6202240.4719429007</v>
      </c>
      <c r="D36" s="11"/>
      <c r="E36" s="11">
        <v>519257.34183708014</v>
      </c>
      <c r="F36" s="11">
        <v>173085.78061236005</v>
      </c>
      <c r="G36" s="11">
        <v>173085.78061236005</v>
      </c>
    </row>
    <row r="37" spans="1:7" x14ac:dyDescent="0.2">
      <c r="A37" s="1" t="s">
        <v>29</v>
      </c>
      <c r="B37" s="11">
        <v>201338.33423174999</v>
      </c>
      <c r="C37" s="11">
        <v>192389.96382144999</v>
      </c>
      <c r="D37" s="11"/>
      <c r="E37" s="11">
        <v>16107.066738540001</v>
      </c>
      <c r="F37" s="11">
        <v>5369.0222461799995</v>
      </c>
      <c r="G37" s="11">
        <v>5369.0222461799995</v>
      </c>
    </row>
    <row r="38" spans="1:7" s="14" customFormat="1" ht="15.75" x14ac:dyDescent="0.25">
      <c r="A38" s="12" t="s">
        <v>26</v>
      </c>
      <c r="B38" s="13">
        <v>14596332.590551501</v>
      </c>
      <c r="C38" s="13">
        <v>13947606.6976381</v>
      </c>
      <c r="D38" s="13"/>
      <c r="E38" s="13">
        <v>1167706.6072441202</v>
      </c>
      <c r="F38" s="13">
        <v>389235.53574804007</v>
      </c>
      <c r="G38" s="13">
        <v>389235.53574804007</v>
      </c>
    </row>
    <row r="39" spans="1:7" x14ac:dyDescent="0.2">
      <c r="A39" s="1" t="s">
        <v>27</v>
      </c>
      <c r="B39" s="11">
        <v>936241.6095022501</v>
      </c>
      <c r="C39" s="11">
        <v>894630.87130215007</v>
      </c>
      <c r="D39" s="11">
        <v>416107.38200100005</v>
      </c>
      <c r="E39" s="11">
        <v>74899.328760180011</v>
      </c>
      <c r="F39" s="11">
        <v>24966.442920060003</v>
      </c>
      <c r="G39" s="11">
        <v>24966.442920060003</v>
      </c>
    </row>
    <row r="40" spans="1:7" x14ac:dyDescent="0.2">
      <c r="A40" s="1" t="s">
        <v>28</v>
      </c>
      <c r="B40" s="11">
        <v>16053.779776500003</v>
      </c>
      <c r="C40" s="11">
        <v>15340.278453100002</v>
      </c>
      <c r="D40" s="11">
        <v>7135.0132340000018</v>
      </c>
      <c r="E40" s="11">
        <v>1284.3023821200004</v>
      </c>
      <c r="F40" s="11">
        <v>428.1007940400001</v>
      </c>
      <c r="G40" s="11">
        <v>428.1007940400001</v>
      </c>
    </row>
    <row r="41" spans="1:7" s="14" customFormat="1" ht="15.75" x14ac:dyDescent="0.25">
      <c r="A41" s="12" t="s">
        <v>26</v>
      </c>
      <c r="B41" s="13">
        <v>952295.38927875005</v>
      </c>
      <c r="C41" s="13">
        <v>909971.14975525008</v>
      </c>
      <c r="D41" s="13">
        <v>423242.39523500006</v>
      </c>
      <c r="E41" s="13">
        <v>76183.631142300015</v>
      </c>
      <c r="F41" s="13">
        <v>25394.543714100004</v>
      </c>
      <c r="G41" s="13">
        <v>25394.543714100004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3109725.5959660504</v>
      </c>
      <c r="C43" s="11">
        <v>2971515.5694786701</v>
      </c>
      <c r="D43" s="11">
        <v>84648.479047000015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12438902.383864202</v>
      </c>
      <c r="C45" s="17">
        <v>11886062.277914681</v>
      </c>
      <c r="D45" s="17">
        <v>338593.91618800006</v>
      </c>
      <c r="E45" s="17">
        <v>1243890.2383864203</v>
      </c>
      <c r="F45" s="17">
        <v>414630.0794621401</v>
      </c>
      <c r="G45" s="17">
        <v>414630.0794621401</v>
      </c>
    </row>
    <row r="46" spans="1:7" ht="15.75" x14ac:dyDescent="0.25">
      <c r="A46" s="21" t="s">
        <v>38</v>
      </c>
    </row>
    <row r="47" spans="1:7" x14ac:dyDescent="0.2">
      <c r="A47" s="53" t="s">
        <v>69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B34" sqref="B34:G45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45078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14181374.175040001</v>
      </c>
      <c r="C17" s="11">
        <v>0</v>
      </c>
      <c r="D17" s="11">
        <v>0</v>
      </c>
      <c r="E17" s="11">
        <v>0</v>
      </c>
      <c r="F17" s="11">
        <v>8152.2572300000002</v>
      </c>
      <c r="G17" s="11">
        <v>14173221.91781</v>
      </c>
    </row>
    <row r="18" spans="1:12" x14ac:dyDescent="0.2">
      <c r="A18" s="1" t="s">
        <v>24</v>
      </c>
      <c r="B18" s="11">
        <v>17627058.219490003</v>
      </c>
      <c r="C18" s="11">
        <v>0</v>
      </c>
      <c r="D18" s="11">
        <v>0</v>
      </c>
      <c r="E18" s="11">
        <v>0</v>
      </c>
      <c r="F18" s="11">
        <v>3098096.3890800001</v>
      </c>
      <c r="G18" s="11">
        <v>14528961.830410004</v>
      </c>
    </row>
    <row r="19" spans="1:12" x14ac:dyDescent="0.2">
      <c r="A19" s="1" t="s">
        <v>23</v>
      </c>
      <c r="B19" s="11">
        <v>37269496.119379997</v>
      </c>
      <c r="C19" s="11">
        <v>0</v>
      </c>
      <c r="D19" s="11">
        <v>0</v>
      </c>
      <c r="E19" s="11">
        <v>0</v>
      </c>
      <c r="F19" s="11">
        <v>7849683.5414899997</v>
      </c>
      <c r="G19" s="11">
        <v>29419812.577889998</v>
      </c>
    </row>
    <row r="20" spans="1:12" x14ac:dyDescent="0.2">
      <c r="A20" s="1" t="s">
        <v>29</v>
      </c>
      <c r="B20" s="11">
        <v>1145422.7774200002</v>
      </c>
      <c r="C20" s="11">
        <v>0</v>
      </c>
      <c r="D20" s="11">
        <v>0</v>
      </c>
      <c r="E20" s="11">
        <v>0</v>
      </c>
      <c r="F20" s="11">
        <v>1575.3066699999999</v>
      </c>
      <c r="G20" s="11">
        <v>1143847.4707500001</v>
      </c>
    </row>
    <row r="21" spans="1:12" s="14" customFormat="1" ht="15.75" x14ac:dyDescent="0.25">
      <c r="A21" s="12" t="s">
        <v>26</v>
      </c>
      <c r="B21" s="13">
        <v>70223351.291329995</v>
      </c>
      <c r="C21" s="13">
        <v>0</v>
      </c>
      <c r="D21" s="13">
        <v>0</v>
      </c>
      <c r="E21" s="13">
        <v>0</v>
      </c>
      <c r="F21" s="13">
        <v>10957507.49447</v>
      </c>
      <c r="G21" s="11">
        <v>59265843.796860002</v>
      </c>
    </row>
    <row r="22" spans="1:12" x14ac:dyDescent="0.2">
      <c r="A22" s="1" t="s">
        <v>27</v>
      </c>
      <c r="B22" s="11">
        <v>5394215.0997299999</v>
      </c>
      <c r="C22" s="11">
        <v>0</v>
      </c>
      <c r="D22" s="11">
        <v>0</v>
      </c>
      <c r="E22" s="11">
        <v>0</v>
      </c>
      <c r="F22" s="11">
        <v>211693.39681000001</v>
      </c>
      <c r="G22" s="11">
        <v>5182521.7029200001</v>
      </c>
    </row>
    <row r="23" spans="1:12" x14ac:dyDescent="0.2">
      <c r="A23" s="1" t="s">
        <v>28</v>
      </c>
      <c r="B23" s="11">
        <v>95427.303870000003</v>
      </c>
      <c r="C23" s="11">
        <v>0</v>
      </c>
      <c r="D23" s="11">
        <v>0</v>
      </c>
      <c r="E23" s="11">
        <v>0</v>
      </c>
      <c r="F23" s="11">
        <v>228.54925</v>
      </c>
      <c r="G23" s="11">
        <v>95198.754620000007</v>
      </c>
    </row>
    <row r="24" spans="1:12" s="14" customFormat="1" ht="15.75" x14ac:dyDescent="0.25">
      <c r="A24" s="12" t="s">
        <v>26</v>
      </c>
      <c r="B24" s="13">
        <v>5489642.4035999998</v>
      </c>
      <c r="C24" s="13">
        <v>0</v>
      </c>
      <c r="D24" s="13">
        <v>0</v>
      </c>
      <c r="E24" s="13">
        <v>0</v>
      </c>
      <c r="F24" s="13">
        <v>211921.94606000002</v>
      </c>
      <c r="G24" s="11">
        <v>5277720.4575399999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75712993.694929987</v>
      </c>
      <c r="C26" s="17">
        <v>0</v>
      </c>
      <c r="D26" s="17">
        <v>0</v>
      </c>
      <c r="E26" s="17">
        <v>0</v>
      </c>
      <c r="F26" s="17">
        <v>11169429.44053</v>
      </c>
      <c r="G26" s="17">
        <v>64543564.2544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3188974.9315072503</v>
      </c>
      <c r="C34" s="11">
        <v>3047242.7123291502</v>
      </c>
      <c r="D34" s="11"/>
      <c r="E34" s="11">
        <v>255117.99452058005</v>
      </c>
      <c r="F34" s="11">
        <v>85039.331506860006</v>
      </c>
      <c r="G34" s="11">
        <v>85039.331506860006</v>
      </c>
    </row>
    <row r="35" spans="1:7" x14ac:dyDescent="0.2">
      <c r="A35" s="1" t="s">
        <v>24</v>
      </c>
      <c r="B35" s="11">
        <v>3269016.4118422507</v>
      </c>
      <c r="C35" s="11">
        <v>3123726.7935381508</v>
      </c>
      <c r="D35" s="11"/>
      <c r="E35" s="11">
        <v>261521.31294738009</v>
      </c>
      <c r="F35" s="11">
        <v>87173.770982460017</v>
      </c>
      <c r="G35" s="11">
        <v>87173.770982460017</v>
      </c>
    </row>
    <row r="36" spans="1:7" x14ac:dyDescent="0.2">
      <c r="A36" s="1" t="s">
        <v>23</v>
      </c>
      <c r="B36" s="11">
        <v>6619457.8300252492</v>
      </c>
      <c r="C36" s="11">
        <v>6325259.7042463496</v>
      </c>
      <c r="D36" s="11"/>
      <c r="E36" s="11">
        <v>529556.62640201999</v>
      </c>
      <c r="F36" s="11">
        <v>176518.87546734</v>
      </c>
      <c r="G36" s="11">
        <v>176518.87546734</v>
      </c>
    </row>
    <row r="37" spans="1:7" x14ac:dyDescent="0.2">
      <c r="A37" s="1" t="s">
        <v>29</v>
      </c>
      <c r="B37" s="11">
        <v>257365.68091875003</v>
      </c>
      <c r="C37" s="11">
        <v>245927.20621125001</v>
      </c>
      <c r="D37" s="11"/>
      <c r="E37" s="11">
        <v>20589.254473500005</v>
      </c>
      <c r="F37" s="11">
        <v>6863.0848245000007</v>
      </c>
      <c r="G37" s="11">
        <v>6863.0848245000007</v>
      </c>
    </row>
    <row r="38" spans="1:7" s="14" customFormat="1" ht="15.75" x14ac:dyDescent="0.25">
      <c r="A38" s="12" t="s">
        <v>26</v>
      </c>
      <c r="B38" s="13">
        <v>13334814.854293499</v>
      </c>
      <c r="C38" s="13">
        <v>12742156.4163249</v>
      </c>
      <c r="D38" s="13"/>
      <c r="E38" s="13">
        <v>1066785.1883434802</v>
      </c>
      <c r="F38" s="13">
        <v>355595.06278116</v>
      </c>
      <c r="G38" s="13">
        <v>355595.06278116</v>
      </c>
    </row>
    <row r="39" spans="1:7" x14ac:dyDescent="0.2">
      <c r="A39" s="1" t="s">
        <v>27</v>
      </c>
      <c r="B39" s="11">
        <v>1166067.3831569999</v>
      </c>
      <c r="C39" s="11">
        <v>1114242.1661278</v>
      </c>
      <c r="D39" s="11">
        <v>518252.17029200005</v>
      </c>
      <c r="E39" s="11">
        <v>93285.390652560018</v>
      </c>
      <c r="F39" s="11">
        <v>31095.13021752</v>
      </c>
      <c r="G39" s="11">
        <v>31095.13021752</v>
      </c>
    </row>
    <row r="40" spans="1:7" x14ac:dyDescent="0.2">
      <c r="A40" s="1" t="s">
        <v>28</v>
      </c>
      <c r="B40" s="11">
        <v>21419.719789500003</v>
      </c>
      <c r="C40" s="11">
        <v>20467.732243300001</v>
      </c>
      <c r="D40" s="11">
        <v>9519.8754620000018</v>
      </c>
      <c r="E40" s="11">
        <v>1713.5775831600004</v>
      </c>
      <c r="F40" s="11">
        <v>571.19252772000004</v>
      </c>
      <c r="G40" s="11">
        <v>571.19252772000004</v>
      </c>
    </row>
    <row r="41" spans="1:7" s="14" customFormat="1" ht="15.75" x14ac:dyDescent="0.25">
      <c r="A41" s="12" t="s">
        <v>26</v>
      </c>
      <c r="B41" s="13">
        <v>1187487.1029465001</v>
      </c>
      <c r="C41" s="13">
        <v>1134709.8983711</v>
      </c>
      <c r="D41" s="13">
        <v>527772.04575400008</v>
      </c>
      <c r="E41" s="13">
        <v>94998.968235720022</v>
      </c>
      <c r="F41" s="13">
        <v>31666.322745239999</v>
      </c>
      <c r="G41" s="13">
        <v>31666.322745239999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2904460.391448</v>
      </c>
      <c r="C43" s="11">
        <v>2775373.2629392003</v>
      </c>
      <c r="D43" s="11">
        <v>105554.40915080003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11617841.565791998</v>
      </c>
      <c r="C45" s="17">
        <v>11101493.051756801</v>
      </c>
      <c r="D45" s="17">
        <v>422217.63660320005</v>
      </c>
      <c r="E45" s="17">
        <v>1161784.1565792002</v>
      </c>
      <c r="F45" s="17">
        <v>387261.3855264</v>
      </c>
      <c r="G45" s="17">
        <v>387261.3855264</v>
      </c>
    </row>
    <row r="46" spans="1:7" ht="15.75" x14ac:dyDescent="0.25">
      <c r="A46" s="21" t="s">
        <v>38</v>
      </c>
    </row>
    <row r="47" spans="1:7" x14ac:dyDescent="0.2">
      <c r="A47" s="53" t="s">
        <v>68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60" zoomScaleNormal="6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45108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5839701.6708399998</v>
      </c>
      <c r="C17" s="11">
        <v>0</v>
      </c>
      <c r="D17" s="11">
        <v>0</v>
      </c>
      <c r="E17" s="11">
        <v>0</v>
      </c>
      <c r="F17" s="11">
        <v>11049.755650000001</v>
      </c>
      <c r="G17" s="11">
        <v>5828651.9151900001</v>
      </c>
    </row>
    <row r="18" spans="1:12" x14ac:dyDescent="0.2">
      <c r="A18" s="1" t="s">
        <v>24</v>
      </c>
      <c r="B18" s="11">
        <v>15878533.27589</v>
      </c>
      <c r="C18" s="11">
        <v>0</v>
      </c>
      <c r="D18" s="11">
        <v>0</v>
      </c>
      <c r="E18" s="11">
        <v>0</v>
      </c>
      <c r="F18" s="11">
        <v>4449824.7169599999</v>
      </c>
      <c r="G18" s="11">
        <v>11428708.55893</v>
      </c>
    </row>
    <row r="19" spans="1:12" x14ac:dyDescent="0.2">
      <c r="A19" s="1" t="s">
        <v>23</v>
      </c>
      <c r="B19" s="11">
        <v>32548741.683740001</v>
      </c>
      <c r="C19" s="11">
        <v>0</v>
      </c>
      <c r="D19" s="11">
        <v>0</v>
      </c>
      <c r="E19" s="11">
        <v>0</v>
      </c>
      <c r="F19" s="11">
        <v>7561079.3479800001</v>
      </c>
      <c r="G19" s="11">
        <v>24987662.335760001</v>
      </c>
    </row>
    <row r="20" spans="1:12" x14ac:dyDescent="0.2">
      <c r="A20" s="1" t="s">
        <v>29</v>
      </c>
      <c r="B20" s="11">
        <v>1071982.8199799999</v>
      </c>
      <c r="C20" s="11">
        <v>0</v>
      </c>
      <c r="D20" s="11">
        <v>0</v>
      </c>
      <c r="E20" s="11">
        <v>0</v>
      </c>
      <c r="F20" s="11">
        <v>109.89700000000001</v>
      </c>
      <c r="G20" s="11">
        <v>1071872.9229799998</v>
      </c>
    </row>
    <row r="21" spans="1:12" s="14" customFormat="1" ht="15.75" x14ac:dyDescent="0.25">
      <c r="A21" s="12" t="s">
        <v>26</v>
      </c>
      <c r="B21" s="13">
        <v>55338959.450450003</v>
      </c>
      <c r="C21" s="13">
        <v>0</v>
      </c>
      <c r="D21" s="13">
        <v>0</v>
      </c>
      <c r="E21" s="13">
        <v>0</v>
      </c>
      <c r="F21" s="13">
        <v>12022063.71759</v>
      </c>
      <c r="G21" s="11">
        <v>43316895.732860006</v>
      </c>
    </row>
    <row r="22" spans="1:12" x14ac:dyDescent="0.2">
      <c r="A22" s="1" t="s">
        <v>27</v>
      </c>
      <c r="B22" s="11">
        <v>5265144.0130599998</v>
      </c>
      <c r="C22" s="11">
        <v>0</v>
      </c>
      <c r="D22" s="11">
        <v>0</v>
      </c>
      <c r="E22" s="11">
        <v>0</v>
      </c>
      <c r="F22" s="11">
        <v>570541.24051000003</v>
      </c>
      <c r="G22" s="11">
        <v>4694602.7725499999</v>
      </c>
    </row>
    <row r="23" spans="1:12" x14ac:dyDescent="0.2">
      <c r="A23" s="1" t="s">
        <v>28</v>
      </c>
      <c r="B23" s="11">
        <v>100377.97249000001</v>
      </c>
      <c r="C23" s="11">
        <v>0</v>
      </c>
      <c r="D23" s="11">
        <v>0</v>
      </c>
      <c r="E23" s="11">
        <v>0</v>
      </c>
      <c r="F23" s="11">
        <v>0</v>
      </c>
      <c r="G23" s="11">
        <v>100377.97249000001</v>
      </c>
    </row>
    <row r="24" spans="1:12" s="14" customFormat="1" ht="15.75" x14ac:dyDescent="0.25">
      <c r="A24" s="12" t="s">
        <v>26</v>
      </c>
      <c r="B24" s="13">
        <v>5365521.9855499994</v>
      </c>
      <c r="C24" s="13">
        <v>0</v>
      </c>
      <c r="D24" s="13">
        <v>0</v>
      </c>
      <c r="E24" s="13">
        <v>0</v>
      </c>
      <c r="F24" s="13">
        <v>570541.24051000003</v>
      </c>
      <c r="G24" s="11">
        <v>4794980.7450399995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60704481.436000004</v>
      </c>
      <c r="C26" s="17">
        <v>0</v>
      </c>
      <c r="D26" s="17">
        <v>0</v>
      </c>
      <c r="E26" s="17">
        <v>0</v>
      </c>
      <c r="F26" s="17">
        <v>12592604.9581</v>
      </c>
      <c r="G26" s="17">
        <v>48111876.477900006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1311446.6809177501</v>
      </c>
      <c r="C34" s="11">
        <v>1253160.1617658499</v>
      </c>
      <c r="D34" s="11"/>
      <c r="E34" s="11">
        <v>104915.73447342002</v>
      </c>
      <c r="F34" s="11">
        <v>34971.911491140003</v>
      </c>
      <c r="G34" s="11">
        <v>34971.911491140003</v>
      </c>
    </row>
    <row r="35" spans="1:7" x14ac:dyDescent="0.2">
      <c r="A35" s="1" t="s">
        <v>24</v>
      </c>
      <c r="B35" s="11">
        <v>2571459.4257592503</v>
      </c>
      <c r="C35" s="11">
        <v>2457172.3401699499</v>
      </c>
      <c r="D35" s="11"/>
      <c r="E35" s="11">
        <v>205716.75406074003</v>
      </c>
      <c r="F35" s="11">
        <v>68572.25135358001</v>
      </c>
      <c r="G35" s="11">
        <v>68572.25135358001</v>
      </c>
    </row>
    <row r="36" spans="1:7" x14ac:dyDescent="0.2">
      <c r="A36" s="1" t="s">
        <v>23</v>
      </c>
      <c r="B36" s="11">
        <v>5622224.0255460003</v>
      </c>
      <c r="C36" s="11">
        <v>5372347.4021883998</v>
      </c>
      <c r="D36" s="11"/>
      <c r="E36" s="11">
        <v>449777.9220436801</v>
      </c>
      <c r="F36" s="11">
        <v>149925.97401456002</v>
      </c>
      <c r="G36" s="11">
        <v>149925.97401456002</v>
      </c>
    </row>
    <row r="37" spans="1:7" x14ac:dyDescent="0.2">
      <c r="A37" s="1" t="s">
        <v>29</v>
      </c>
      <c r="B37" s="11">
        <v>241171.40767049996</v>
      </c>
      <c r="C37" s="11">
        <v>230452.67844069996</v>
      </c>
      <c r="D37" s="11"/>
      <c r="E37" s="11">
        <v>19293.71261364</v>
      </c>
      <c r="F37" s="11">
        <v>6431.2375378799989</v>
      </c>
      <c r="G37" s="11">
        <v>6431.2375378799989</v>
      </c>
    </row>
    <row r="38" spans="1:7" s="14" customFormat="1" ht="15.75" x14ac:dyDescent="0.25">
      <c r="A38" s="12" t="s">
        <v>26</v>
      </c>
      <c r="B38" s="13">
        <v>9746301.5398935005</v>
      </c>
      <c r="C38" s="13">
        <v>9313132.5825648997</v>
      </c>
      <c r="D38" s="13"/>
      <c r="E38" s="13">
        <v>779704.12319148018</v>
      </c>
      <c r="F38" s="13">
        <v>259901.37439716002</v>
      </c>
      <c r="G38" s="13">
        <v>259901.37439716002</v>
      </c>
    </row>
    <row r="39" spans="1:7" x14ac:dyDescent="0.2">
      <c r="A39" s="1" t="s">
        <v>27</v>
      </c>
      <c r="B39" s="11">
        <v>1056285.6238237501</v>
      </c>
      <c r="C39" s="11">
        <v>1009339.59609825</v>
      </c>
      <c r="D39" s="11">
        <v>469460.27725500002</v>
      </c>
      <c r="E39" s="11">
        <v>84502.849905900002</v>
      </c>
      <c r="F39" s="11">
        <v>28167.616635300001</v>
      </c>
      <c r="G39" s="11">
        <v>28167.616635300001</v>
      </c>
    </row>
    <row r="40" spans="1:7" x14ac:dyDescent="0.2">
      <c r="A40" s="1" t="s">
        <v>28</v>
      </c>
      <c r="B40" s="11">
        <v>22585.043810250005</v>
      </c>
      <c r="C40" s="11">
        <v>21581.264085350002</v>
      </c>
      <c r="D40" s="11">
        <v>10037.797249000003</v>
      </c>
      <c r="E40" s="11">
        <v>1806.8035048200004</v>
      </c>
      <c r="F40" s="11">
        <v>602.26783494000006</v>
      </c>
      <c r="G40" s="11">
        <v>602.26783494000006</v>
      </c>
    </row>
    <row r="41" spans="1:7" s="14" customFormat="1" ht="15.75" x14ac:dyDescent="0.25">
      <c r="A41" s="12" t="s">
        <v>26</v>
      </c>
      <c r="B41" s="13">
        <v>1078870.6676339998</v>
      </c>
      <c r="C41" s="13">
        <v>1030920.8601836</v>
      </c>
      <c r="D41" s="13">
        <v>479498.07450400002</v>
      </c>
      <c r="E41" s="13">
        <v>86309.653410719999</v>
      </c>
      <c r="F41" s="13">
        <v>28769.884470240002</v>
      </c>
      <c r="G41" s="13">
        <v>28769.884470240002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2165034.4415055001</v>
      </c>
      <c r="C43" s="11">
        <v>2068810.6885497002</v>
      </c>
      <c r="D43" s="11">
        <v>95899.614900800007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8660137.7660220005</v>
      </c>
      <c r="C45" s="17">
        <v>8275242.7541987998</v>
      </c>
      <c r="D45" s="17">
        <v>383598.45960320003</v>
      </c>
      <c r="E45" s="17">
        <v>866013.77660220023</v>
      </c>
      <c r="F45" s="17">
        <v>288671.2588674</v>
      </c>
      <c r="G45" s="17">
        <v>288671.2588674</v>
      </c>
    </row>
    <row r="46" spans="1:7" ht="15.75" x14ac:dyDescent="0.25">
      <c r="A46" s="21" t="s">
        <v>38</v>
      </c>
    </row>
    <row r="47" spans="1:7" x14ac:dyDescent="0.2">
      <c r="A47" s="53" t="s">
        <v>67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54</v>
      </c>
      <c r="B53" s="62"/>
      <c r="C53" s="62"/>
      <c r="D53" s="62"/>
      <c r="E53" s="62"/>
      <c r="F53" s="62"/>
      <c r="G53" s="62"/>
      <c r="H53" s="12"/>
    </row>
    <row r="54" spans="1:8" ht="15.75" x14ac:dyDescent="0.25">
      <c r="A54" s="65" t="s">
        <v>76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61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3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>
        <v>54754827.54287</v>
      </c>
      <c r="C61" s="27">
        <v>0</v>
      </c>
      <c r="D61" s="27">
        <v>0</v>
      </c>
      <c r="E61" s="27">
        <v>0</v>
      </c>
      <c r="F61" s="27">
        <v>335200.34239999996</v>
      </c>
      <c r="G61" s="11">
        <v>54419627.200470001</v>
      </c>
      <c r="H61" s="11">
        <v>544196</v>
      </c>
    </row>
    <row r="62" spans="1:8" x14ac:dyDescent="0.2">
      <c r="A62" s="1" t="s">
        <v>24</v>
      </c>
      <c r="B62" s="27">
        <v>330906211.33073997</v>
      </c>
      <c r="C62" s="27">
        <v>0</v>
      </c>
      <c r="D62" s="27">
        <v>0</v>
      </c>
      <c r="E62" s="27">
        <v>64721.798589999999</v>
      </c>
      <c r="F62" s="27">
        <v>54594776.385580003</v>
      </c>
      <c r="G62" s="11">
        <v>276246713.14656997</v>
      </c>
      <c r="H62" s="11">
        <v>2762467</v>
      </c>
    </row>
    <row r="63" spans="1:8" x14ac:dyDescent="0.2">
      <c r="A63" s="1" t="s">
        <v>23</v>
      </c>
      <c r="B63" s="27">
        <v>387732474.88538992</v>
      </c>
      <c r="C63" s="27">
        <v>0</v>
      </c>
      <c r="D63" s="27">
        <v>0</v>
      </c>
      <c r="E63" s="27">
        <v>0</v>
      </c>
      <c r="F63" s="27">
        <v>38373298.242650002</v>
      </c>
      <c r="G63" s="11">
        <v>349359176.64274001</v>
      </c>
      <c r="H63" s="11">
        <v>3493592</v>
      </c>
    </row>
    <row r="64" spans="1:8" x14ac:dyDescent="0.2">
      <c r="A64" s="1" t="s">
        <v>29</v>
      </c>
      <c r="B64" s="27">
        <v>11124005.95016</v>
      </c>
      <c r="C64" s="27">
        <v>0</v>
      </c>
      <c r="D64" s="27">
        <v>0</v>
      </c>
      <c r="E64" s="27">
        <v>0</v>
      </c>
      <c r="F64" s="27">
        <v>14365.87138</v>
      </c>
      <c r="G64" s="11">
        <v>11109640.078780001</v>
      </c>
      <c r="H64" s="11">
        <v>111096</v>
      </c>
    </row>
    <row r="65" spans="1:9" ht="15.75" x14ac:dyDescent="0.25">
      <c r="A65" s="12" t="s">
        <v>26</v>
      </c>
      <c r="B65" s="28">
        <v>784517519.70915997</v>
      </c>
      <c r="C65" s="28">
        <v>0</v>
      </c>
      <c r="D65" s="28">
        <v>0</v>
      </c>
      <c r="E65" s="28">
        <v>64721.798589999999</v>
      </c>
      <c r="F65" s="28">
        <v>93317640.842009991</v>
      </c>
      <c r="G65" s="28">
        <v>691135157.06855989</v>
      </c>
      <c r="H65" s="13">
        <v>6911352</v>
      </c>
      <c r="I65" s="30"/>
    </row>
    <row r="66" spans="1:9" x14ac:dyDescent="0.2">
      <c r="A66" s="1" t="s">
        <v>27</v>
      </c>
      <c r="B66" s="27">
        <v>63167190.455449998</v>
      </c>
      <c r="C66" s="27">
        <v>0</v>
      </c>
      <c r="D66" s="27">
        <v>0</v>
      </c>
      <c r="E66" s="27">
        <v>0</v>
      </c>
      <c r="F66" s="27">
        <v>8028386.220519999</v>
      </c>
      <c r="G66" s="11">
        <v>55138804.234930001</v>
      </c>
      <c r="H66" s="11">
        <v>551388</v>
      </c>
      <c r="I66" s="30"/>
    </row>
    <row r="67" spans="1:9" x14ac:dyDescent="0.2">
      <c r="A67" s="1" t="s">
        <v>28</v>
      </c>
      <c r="B67" s="27">
        <v>1028746.8227600001</v>
      </c>
      <c r="C67" s="27">
        <v>0</v>
      </c>
      <c r="D67" s="27">
        <v>0</v>
      </c>
      <c r="E67" s="27">
        <v>0</v>
      </c>
      <c r="F67" s="27">
        <v>16261.77461</v>
      </c>
      <c r="G67" s="11">
        <v>1012485.0481500002</v>
      </c>
      <c r="H67" s="11">
        <v>10125</v>
      </c>
      <c r="I67" s="30"/>
    </row>
    <row r="68" spans="1:9" ht="15.75" x14ac:dyDescent="0.25">
      <c r="A68" s="12" t="s">
        <v>26</v>
      </c>
      <c r="B68" s="28">
        <v>64195937.278209992</v>
      </c>
      <c r="C68" s="28">
        <v>0</v>
      </c>
      <c r="D68" s="28">
        <v>0</v>
      </c>
      <c r="E68" s="28">
        <v>0</v>
      </c>
      <c r="F68" s="28">
        <v>8044647.9951299988</v>
      </c>
      <c r="G68" s="13">
        <v>56151289.283079997</v>
      </c>
      <c r="H68" s="13">
        <v>561513</v>
      </c>
      <c r="I68" s="30"/>
    </row>
    <row r="69" spans="1:9" ht="15.75" x14ac:dyDescent="0.25">
      <c r="A69" s="16" t="s">
        <v>2</v>
      </c>
      <c r="B69" s="17">
        <v>848713456.98737001</v>
      </c>
      <c r="C69" s="17">
        <v>0</v>
      </c>
      <c r="D69" s="17">
        <v>0</v>
      </c>
      <c r="E69" s="17">
        <v>64721.798589999999</v>
      </c>
      <c r="F69" s="17">
        <v>101362288.83713999</v>
      </c>
      <c r="G69" s="17">
        <v>747286446.35163987</v>
      </c>
      <c r="H69" s="17">
        <v>7472864</v>
      </c>
    </row>
    <row r="70" spans="1:9" ht="15.75" x14ac:dyDescent="0.25">
      <c r="A70" s="21" t="s">
        <v>38</v>
      </c>
      <c r="H70" s="23"/>
    </row>
    <row r="71" spans="1:9" x14ac:dyDescent="0.2">
      <c r="A71" s="64" t="s">
        <v>73</v>
      </c>
      <c r="B71" s="64"/>
      <c r="C71" s="64"/>
      <c r="D71" s="64"/>
      <c r="E71" s="64"/>
      <c r="F71" s="64"/>
      <c r="G71" s="64"/>
      <c r="H71" s="23"/>
    </row>
    <row r="72" spans="1:9" x14ac:dyDescent="0.2">
      <c r="A72" s="53" t="s">
        <v>39</v>
      </c>
      <c r="B72" s="53"/>
      <c r="C72" s="53"/>
      <c r="D72" s="53"/>
      <c r="E72" s="53"/>
      <c r="F72" s="53"/>
      <c r="G72" s="53"/>
      <c r="H72" s="51"/>
    </row>
    <row r="73" spans="1:9" x14ac:dyDescent="0.2">
      <c r="A73" s="53" t="s">
        <v>46</v>
      </c>
      <c r="B73" s="53"/>
      <c r="C73" s="53"/>
      <c r="D73" s="53"/>
      <c r="E73" s="53"/>
      <c r="F73" s="53"/>
      <c r="G73" s="53"/>
      <c r="H73" s="29"/>
    </row>
    <row r="74" spans="1:9" x14ac:dyDescent="0.2">
      <c r="A74" s="1" t="s">
        <v>80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>
    <pageSetUpPr fitToPage="1"/>
  </sheetPr>
  <dimension ref="A2:L52"/>
  <sheetViews>
    <sheetView topLeftCell="A40"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45139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4887705.0643800003</v>
      </c>
      <c r="C17" s="11">
        <v>0</v>
      </c>
      <c r="D17" s="11">
        <v>0</v>
      </c>
      <c r="E17" s="11">
        <v>0</v>
      </c>
      <c r="F17" s="11">
        <v>19454.718379999998</v>
      </c>
      <c r="G17" s="11">
        <v>4868250.3459999999</v>
      </c>
    </row>
    <row r="18" spans="1:12" x14ac:dyDescent="0.2">
      <c r="A18" s="1" t="s">
        <v>24</v>
      </c>
      <c r="B18" s="11">
        <v>32026754.210039999</v>
      </c>
      <c r="C18" s="11">
        <v>0</v>
      </c>
      <c r="D18" s="11">
        <v>0</v>
      </c>
      <c r="E18" s="11">
        <v>0</v>
      </c>
      <c r="F18" s="11">
        <v>6227561.9033600008</v>
      </c>
      <c r="G18" s="11">
        <v>25799192.306679998</v>
      </c>
    </row>
    <row r="19" spans="1:12" x14ac:dyDescent="0.2">
      <c r="A19" s="1" t="s">
        <v>23</v>
      </c>
      <c r="B19" s="11">
        <v>28019071.325690001</v>
      </c>
      <c r="C19" s="11">
        <v>0</v>
      </c>
      <c r="D19" s="11">
        <v>0</v>
      </c>
      <c r="E19" s="11">
        <v>0</v>
      </c>
      <c r="F19" s="11">
        <v>8702812.6222699992</v>
      </c>
      <c r="G19" s="11">
        <v>19316258.703420002</v>
      </c>
    </row>
    <row r="20" spans="1:12" x14ac:dyDescent="0.2">
      <c r="A20" s="1" t="s">
        <v>29</v>
      </c>
      <c r="B20" s="11">
        <v>1011984.4512100001</v>
      </c>
      <c r="C20" s="11">
        <v>0</v>
      </c>
      <c r="D20" s="11">
        <v>0</v>
      </c>
      <c r="E20" s="11">
        <v>0</v>
      </c>
      <c r="F20" s="11">
        <v>10.489850000000001</v>
      </c>
      <c r="G20" s="11">
        <v>1011973.9613600001</v>
      </c>
    </row>
    <row r="21" spans="1:12" s="14" customFormat="1" ht="15.75" x14ac:dyDescent="0.25">
      <c r="A21" s="12" t="s">
        <v>26</v>
      </c>
      <c r="B21" s="13">
        <v>65945515.051320001</v>
      </c>
      <c r="C21" s="13">
        <v>0</v>
      </c>
      <c r="D21" s="13">
        <v>0</v>
      </c>
      <c r="E21" s="13">
        <v>0</v>
      </c>
      <c r="F21" s="13">
        <v>14949839.733860001</v>
      </c>
      <c r="G21" s="11">
        <v>50995675.317460001</v>
      </c>
    </row>
    <row r="22" spans="1:12" x14ac:dyDescent="0.2">
      <c r="A22" s="1" t="s">
        <v>27</v>
      </c>
      <c r="B22" s="11">
        <v>4579244.2885299996</v>
      </c>
      <c r="C22" s="11">
        <v>0</v>
      </c>
      <c r="D22" s="11">
        <v>0</v>
      </c>
      <c r="E22" s="11">
        <v>0</v>
      </c>
      <c r="F22" s="11">
        <v>402711.26413999998</v>
      </c>
      <c r="G22" s="11">
        <v>4176533.0243899995</v>
      </c>
    </row>
    <row r="23" spans="1:12" x14ac:dyDescent="0.2">
      <c r="A23" s="1" t="s">
        <v>28</v>
      </c>
      <c r="B23" s="11">
        <v>91517.464829999997</v>
      </c>
      <c r="C23" s="11">
        <v>0</v>
      </c>
      <c r="D23" s="11">
        <v>0</v>
      </c>
      <c r="E23" s="11">
        <v>0</v>
      </c>
      <c r="F23" s="11">
        <v>41.878889999999998</v>
      </c>
      <c r="G23" s="11">
        <v>91475.58593999999</v>
      </c>
    </row>
    <row r="24" spans="1:12" s="14" customFormat="1" ht="15.75" x14ac:dyDescent="0.25">
      <c r="A24" s="12" t="s">
        <v>26</v>
      </c>
      <c r="B24" s="13">
        <v>4670761.7533599995</v>
      </c>
      <c r="C24" s="13">
        <v>0</v>
      </c>
      <c r="D24" s="13">
        <v>0</v>
      </c>
      <c r="E24" s="13">
        <v>0</v>
      </c>
      <c r="F24" s="13">
        <v>402753.14302999998</v>
      </c>
      <c r="G24" s="11">
        <v>4268008.6103299996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70616276.804680005</v>
      </c>
      <c r="C26" s="17">
        <v>0</v>
      </c>
      <c r="D26" s="17">
        <v>0</v>
      </c>
      <c r="E26" s="17">
        <v>0</v>
      </c>
      <c r="F26" s="17">
        <v>15352592.876890002</v>
      </c>
      <c r="G26" s="17">
        <v>55263683.927790001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1095356.32785</v>
      </c>
      <c r="C34" s="11">
        <v>1046673.82439</v>
      </c>
      <c r="D34" s="11"/>
      <c r="E34" s="11">
        <v>87628.506228000013</v>
      </c>
      <c r="F34" s="11">
        <v>29209.502076000001</v>
      </c>
      <c r="G34" s="11">
        <v>29209.502076000001</v>
      </c>
    </row>
    <row r="35" spans="1:7" x14ac:dyDescent="0.2">
      <c r="A35" s="1" t="s">
        <v>24</v>
      </c>
      <c r="B35" s="11">
        <v>5804818.2690029992</v>
      </c>
      <c r="C35" s="11">
        <v>5546826.3459361997</v>
      </c>
      <c r="D35" s="11"/>
      <c r="E35" s="11">
        <v>464385.46152024</v>
      </c>
      <c r="F35" s="11">
        <v>154795.15384007999</v>
      </c>
      <c r="G35" s="11">
        <v>154795.15384007999</v>
      </c>
    </row>
    <row r="36" spans="1:7" x14ac:dyDescent="0.2">
      <c r="A36" s="1" t="s">
        <v>23</v>
      </c>
      <c r="B36" s="11">
        <v>4346158.2082695002</v>
      </c>
      <c r="C36" s="11">
        <v>4152995.6212353003</v>
      </c>
      <c r="D36" s="11"/>
      <c r="E36" s="11">
        <v>347692.65666156006</v>
      </c>
      <c r="F36" s="11">
        <v>115897.55222052001</v>
      </c>
      <c r="G36" s="11">
        <v>115897.55222052001</v>
      </c>
    </row>
    <row r="37" spans="1:7" x14ac:dyDescent="0.2">
      <c r="A37" s="1" t="s">
        <v>29</v>
      </c>
      <c r="B37" s="11">
        <v>227694.14130600003</v>
      </c>
      <c r="C37" s="11">
        <v>217574.40169240002</v>
      </c>
      <c r="D37" s="11"/>
      <c r="E37" s="11">
        <v>18215.531304480002</v>
      </c>
      <c r="F37" s="11">
        <v>6071.8437681600008</v>
      </c>
      <c r="G37" s="11">
        <v>6071.8437681600008</v>
      </c>
    </row>
    <row r="38" spans="1:7" s="14" customFormat="1" ht="15.75" x14ac:dyDescent="0.25">
      <c r="A38" s="12" t="s">
        <v>26</v>
      </c>
      <c r="B38" s="13">
        <v>11474026.946428498</v>
      </c>
      <c r="C38" s="13">
        <v>10964070.193253899</v>
      </c>
      <c r="D38" s="13"/>
      <c r="E38" s="13">
        <v>917922.15571428009</v>
      </c>
      <c r="F38" s="13">
        <v>305974.05190475995</v>
      </c>
      <c r="G38" s="13">
        <v>305974.05190475995</v>
      </c>
    </row>
    <row r="39" spans="1:7" x14ac:dyDescent="0.2">
      <c r="A39" s="1" t="s">
        <v>27</v>
      </c>
      <c r="B39" s="11">
        <v>939719.93048774987</v>
      </c>
      <c r="C39" s="11">
        <v>897954.60024384991</v>
      </c>
      <c r="D39" s="11">
        <v>417653.30243899999</v>
      </c>
      <c r="E39" s="11">
        <v>75177.594439020002</v>
      </c>
      <c r="F39" s="11">
        <v>25059.198146339997</v>
      </c>
      <c r="G39" s="11">
        <v>25059.198146339997</v>
      </c>
    </row>
    <row r="40" spans="1:7" x14ac:dyDescent="0.2">
      <c r="A40" s="1" t="s">
        <v>28</v>
      </c>
      <c r="B40" s="11">
        <v>20582.006836499997</v>
      </c>
      <c r="C40" s="11">
        <v>19667.250977099997</v>
      </c>
      <c r="D40" s="11">
        <v>9147.5585940000001</v>
      </c>
      <c r="E40" s="11">
        <v>1646.56054692</v>
      </c>
      <c r="F40" s="11">
        <v>548.85351563999996</v>
      </c>
      <c r="G40" s="11">
        <v>548.85351563999996</v>
      </c>
    </row>
    <row r="41" spans="1:7" s="14" customFormat="1" ht="15.75" x14ac:dyDescent="0.25">
      <c r="A41" s="12" t="s">
        <v>26</v>
      </c>
      <c r="B41" s="13">
        <v>960301.93732424988</v>
      </c>
      <c r="C41" s="13">
        <v>917621.8512209499</v>
      </c>
      <c r="D41" s="13">
        <v>426800.86103299999</v>
      </c>
      <c r="E41" s="13">
        <v>76824.154985939997</v>
      </c>
      <c r="F41" s="13">
        <v>25608.051661979996</v>
      </c>
      <c r="G41" s="13">
        <v>25608.051661979996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2486865.7767505497</v>
      </c>
      <c r="C43" s="11">
        <v>2376338.4088949701</v>
      </c>
      <c r="D43" s="11">
        <v>85360.172206600007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9947463.1070021987</v>
      </c>
      <c r="C45" s="17">
        <v>9505353.6355798803</v>
      </c>
      <c r="D45" s="17">
        <v>341440.68882639997</v>
      </c>
      <c r="E45" s="17">
        <v>994746.31070022006</v>
      </c>
      <c r="F45" s="17">
        <v>331582.10356673994</v>
      </c>
      <c r="G45" s="17">
        <v>331582.10356673994</v>
      </c>
    </row>
    <row r="46" spans="1:7" ht="15.75" x14ac:dyDescent="0.25">
      <c r="A46" s="21" t="s">
        <v>38</v>
      </c>
    </row>
    <row r="47" spans="1:7" x14ac:dyDescent="0.2">
      <c r="A47" s="53" t="s">
        <v>66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>
    <pageSetUpPr fitToPage="1"/>
  </sheetPr>
  <dimension ref="A2:L75"/>
  <sheetViews>
    <sheetView zoomScale="80" zoomScaleNormal="80" workbookViewId="0">
      <selection activeCell="H51" sqref="H51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45170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4674584.353889999</v>
      </c>
      <c r="C17" s="11">
        <v>0</v>
      </c>
      <c r="D17" s="11">
        <v>0</v>
      </c>
      <c r="E17" s="11">
        <v>0</v>
      </c>
      <c r="F17" s="11">
        <v>34209.844490000003</v>
      </c>
      <c r="G17" s="11">
        <v>4640374.5093999989</v>
      </c>
    </row>
    <row r="18" spans="1:12" x14ac:dyDescent="0.2">
      <c r="A18" s="1" t="s">
        <v>24</v>
      </c>
      <c r="B18" s="11">
        <v>19451650.713060003</v>
      </c>
      <c r="C18" s="11">
        <v>0</v>
      </c>
      <c r="D18" s="11">
        <v>0</v>
      </c>
      <c r="E18" s="11">
        <v>0</v>
      </c>
      <c r="F18" s="11">
        <v>5632775.5645699995</v>
      </c>
      <c r="G18" s="11">
        <v>13818875.148490004</v>
      </c>
    </row>
    <row r="19" spans="1:12" x14ac:dyDescent="0.2">
      <c r="A19" s="1" t="s">
        <v>23</v>
      </c>
      <c r="B19" s="11">
        <v>29216144.150109999</v>
      </c>
      <c r="C19" s="11">
        <v>0</v>
      </c>
      <c r="D19" s="11">
        <v>0</v>
      </c>
      <c r="E19" s="11">
        <v>0</v>
      </c>
      <c r="F19" s="11">
        <v>7515958.9014699999</v>
      </c>
      <c r="G19" s="11">
        <v>21700185.248640001</v>
      </c>
    </row>
    <row r="20" spans="1:12" x14ac:dyDescent="0.2">
      <c r="A20" s="1" t="s">
        <v>29</v>
      </c>
      <c r="B20" s="11">
        <v>2424195.7912900001</v>
      </c>
      <c r="C20" s="11">
        <v>0</v>
      </c>
      <c r="D20" s="11">
        <v>0</v>
      </c>
      <c r="E20" s="11">
        <v>0</v>
      </c>
      <c r="F20" s="11">
        <v>42.772520000000007</v>
      </c>
      <c r="G20" s="11">
        <v>2424153.01877</v>
      </c>
    </row>
    <row r="21" spans="1:12" s="14" customFormat="1" ht="15.75" x14ac:dyDescent="0.25">
      <c r="A21" s="12" t="s">
        <v>26</v>
      </c>
      <c r="B21" s="13">
        <v>55766575.00835</v>
      </c>
      <c r="C21" s="13">
        <v>0</v>
      </c>
      <c r="D21" s="13">
        <v>0</v>
      </c>
      <c r="E21" s="13">
        <v>0</v>
      </c>
      <c r="F21" s="13">
        <v>13182987.08305</v>
      </c>
      <c r="G21" s="11">
        <v>42583587.92530001</v>
      </c>
    </row>
    <row r="22" spans="1:12" x14ac:dyDescent="0.2">
      <c r="A22" s="1" t="s">
        <v>27</v>
      </c>
      <c r="B22" s="11">
        <v>5583986.7414199999</v>
      </c>
      <c r="C22" s="11">
        <v>0</v>
      </c>
      <c r="D22" s="11">
        <v>0</v>
      </c>
      <c r="E22" s="11">
        <v>0</v>
      </c>
      <c r="F22" s="11">
        <v>231561.41224000001</v>
      </c>
      <c r="G22" s="11">
        <v>5352425.3291799994</v>
      </c>
    </row>
    <row r="23" spans="1:12" x14ac:dyDescent="0.2">
      <c r="A23" s="1" t="s">
        <v>28</v>
      </c>
      <c r="B23" s="11">
        <v>178920.08516000002</v>
      </c>
      <c r="C23" s="11">
        <v>0</v>
      </c>
      <c r="D23" s="11">
        <v>0</v>
      </c>
      <c r="E23" s="11">
        <v>0</v>
      </c>
      <c r="F23" s="11">
        <v>0</v>
      </c>
      <c r="G23" s="11">
        <v>178920.08516000002</v>
      </c>
    </row>
    <row r="24" spans="1:12" s="14" customFormat="1" ht="15.75" x14ac:dyDescent="0.25">
      <c r="A24" s="12" t="s">
        <v>26</v>
      </c>
      <c r="B24" s="13">
        <v>5762906.8265800001</v>
      </c>
      <c r="C24" s="13">
        <v>0</v>
      </c>
      <c r="D24" s="13">
        <v>0</v>
      </c>
      <c r="E24" s="13">
        <v>0</v>
      </c>
      <c r="F24" s="13">
        <v>231561.41224000001</v>
      </c>
      <c r="G24" s="11">
        <v>5531345.4143399997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61529481.834930003</v>
      </c>
      <c r="C26" s="17">
        <v>0</v>
      </c>
      <c r="D26" s="17">
        <v>0</v>
      </c>
      <c r="E26" s="17">
        <v>0</v>
      </c>
      <c r="F26" s="17">
        <v>13414548.49529</v>
      </c>
      <c r="G26" s="17">
        <v>48114933.339640006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1044084.2646149998</v>
      </c>
      <c r="C34" s="11">
        <v>997680.51952099975</v>
      </c>
      <c r="D34" s="11"/>
      <c r="E34" s="11">
        <v>83526.741169199988</v>
      </c>
      <c r="F34" s="11">
        <v>27842.247056399996</v>
      </c>
      <c r="G34" s="11">
        <v>27842.247056399996</v>
      </c>
    </row>
    <row r="35" spans="1:7" x14ac:dyDescent="0.2">
      <c r="A35" s="1" t="s">
        <v>24</v>
      </c>
      <c r="B35" s="11">
        <v>3109246.9084102511</v>
      </c>
      <c r="C35" s="11">
        <v>2971058.1569253509</v>
      </c>
      <c r="D35" s="11"/>
      <c r="E35" s="11">
        <v>248739.75267282012</v>
      </c>
      <c r="F35" s="11">
        <v>82913.25089094002</v>
      </c>
      <c r="G35" s="11">
        <v>82913.25089094002</v>
      </c>
    </row>
    <row r="36" spans="1:7" x14ac:dyDescent="0.2">
      <c r="A36" s="1" t="s">
        <v>23</v>
      </c>
      <c r="B36" s="11">
        <v>4882541.6809440004</v>
      </c>
      <c r="C36" s="11">
        <v>4665539.8284576004</v>
      </c>
      <c r="D36" s="11"/>
      <c r="E36" s="11">
        <v>390603.33447552007</v>
      </c>
      <c r="F36" s="11">
        <v>130201.11149184001</v>
      </c>
      <c r="G36" s="11">
        <v>130201.11149184001</v>
      </c>
    </row>
    <row r="37" spans="1:7" x14ac:dyDescent="0.2">
      <c r="A37" s="1" t="s">
        <v>29</v>
      </c>
      <c r="B37" s="11">
        <v>545434.42922325002</v>
      </c>
      <c r="C37" s="11">
        <v>521192.89903555001</v>
      </c>
      <c r="D37" s="11"/>
      <c r="E37" s="11">
        <v>43634.754337860002</v>
      </c>
      <c r="F37" s="11">
        <v>14544.91811262</v>
      </c>
      <c r="G37" s="11">
        <v>14544.91811262</v>
      </c>
    </row>
    <row r="38" spans="1:7" s="14" customFormat="1" ht="15.75" x14ac:dyDescent="0.25">
      <c r="A38" s="12" t="s">
        <v>26</v>
      </c>
      <c r="B38" s="13">
        <v>9581307.2831925023</v>
      </c>
      <c r="C38" s="13">
        <v>9155471.4039395023</v>
      </c>
      <c r="D38" s="13"/>
      <c r="E38" s="13">
        <v>766504.58265540027</v>
      </c>
      <c r="F38" s="13">
        <v>255501.52755180004</v>
      </c>
      <c r="G38" s="13">
        <v>255501.52755180004</v>
      </c>
    </row>
    <row r="39" spans="1:7" x14ac:dyDescent="0.2">
      <c r="A39" s="1" t="s">
        <v>27</v>
      </c>
      <c r="B39" s="11">
        <v>1204295.6990654999</v>
      </c>
      <c r="C39" s="11">
        <v>1150771.4457736998</v>
      </c>
      <c r="D39" s="11">
        <v>535242.53291800001</v>
      </c>
      <c r="E39" s="11">
        <v>96343.655925240004</v>
      </c>
      <c r="F39" s="11">
        <v>32114.551975079998</v>
      </c>
      <c r="G39" s="11">
        <v>32114.551975079998</v>
      </c>
    </row>
    <row r="40" spans="1:7" x14ac:dyDescent="0.2">
      <c r="A40" s="1" t="s">
        <v>28</v>
      </c>
      <c r="B40" s="11">
        <v>40257.019161000004</v>
      </c>
      <c r="C40" s="11">
        <v>38467.818309400005</v>
      </c>
      <c r="D40" s="11">
        <v>17892.008516000002</v>
      </c>
      <c r="E40" s="11">
        <v>3220.5615328800009</v>
      </c>
      <c r="F40" s="11">
        <v>1073.5205109600001</v>
      </c>
      <c r="G40" s="11">
        <v>1073.5205109600001</v>
      </c>
    </row>
    <row r="41" spans="1:7" s="14" customFormat="1" ht="15.75" x14ac:dyDescent="0.25">
      <c r="A41" s="12" t="s">
        <v>26</v>
      </c>
      <c r="B41" s="13">
        <v>1244552.7182264999</v>
      </c>
      <c r="C41" s="13">
        <v>1189239.2640830998</v>
      </c>
      <c r="D41" s="13">
        <v>553134.54143400001</v>
      </c>
      <c r="E41" s="13">
        <v>99564.217458120009</v>
      </c>
      <c r="F41" s="13">
        <v>33188.072486040001</v>
      </c>
      <c r="G41" s="13">
        <v>33188.072486040001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2165172.0002838005</v>
      </c>
      <c r="C43" s="11">
        <v>2068942.1336045207</v>
      </c>
      <c r="D43" s="11">
        <v>110626.90828680001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8660688.0011352021</v>
      </c>
      <c r="C45" s="17">
        <v>8275768.5344180819</v>
      </c>
      <c r="D45" s="17">
        <v>442507.63314719999</v>
      </c>
      <c r="E45" s="17">
        <v>866068.80011352024</v>
      </c>
      <c r="F45" s="17">
        <v>288689.60003784002</v>
      </c>
      <c r="G45" s="17">
        <v>288689.60003784002</v>
      </c>
    </row>
    <row r="46" spans="1:7" ht="15.75" x14ac:dyDescent="0.25">
      <c r="A46" s="21" t="s">
        <v>38</v>
      </c>
    </row>
    <row r="47" spans="1:7" x14ac:dyDescent="0.2">
      <c r="A47" s="53" t="s">
        <v>65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77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82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81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>
        <v>55481016.813929997</v>
      </c>
      <c r="C61" s="27">
        <v>0</v>
      </c>
      <c r="D61" s="27">
        <v>0</v>
      </c>
      <c r="E61" s="27">
        <v>0</v>
      </c>
      <c r="F61" s="27">
        <v>338955.58487000002</v>
      </c>
      <c r="G61" s="27">
        <v>55142061.229059994</v>
      </c>
      <c r="H61" s="27">
        <v>137855.15307264999</v>
      </c>
    </row>
    <row r="62" spans="1:8" x14ac:dyDescent="0.2">
      <c r="A62" s="1" t="s">
        <v>24</v>
      </c>
      <c r="B62" s="27">
        <v>322916606.06637001</v>
      </c>
      <c r="C62" s="27">
        <v>0</v>
      </c>
      <c r="D62" s="27">
        <v>0</v>
      </c>
      <c r="E62" s="27">
        <v>64721.798589999999</v>
      </c>
      <c r="F62" s="27">
        <v>58259275.369650006</v>
      </c>
      <c r="G62" s="27">
        <v>264592608.89813</v>
      </c>
      <c r="H62" s="27">
        <v>661481.52224532503</v>
      </c>
    </row>
    <row r="63" spans="1:8" x14ac:dyDescent="0.2">
      <c r="A63" s="1" t="s">
        <v>23</v>
      </c>
      <c r="B63" s="27">
        <v>394323038.69777995</v>
      </c>
      <c r="C63" s="27">
        <v>0</v>
      </c>
      <c r="D63" s="27">
        <v>0</v>
      </c>
      <c r="E63" s="27">
        <v>0</v>
      </c>
      <c r="F63" s="27">
        <v>42291657.917770006</v>
      </c>
      <c r="G63" s="27">
        <v>352031380.78000993</v>
      </c>
      <c r="H63" s="27">
        <v>880078.45195002481</v>
      </c>
    </row>
    <row r="64" spans="1:8" x14ac:dyDescent="0.2">
      <c r="A64" s="1" t="s">
        <v>29</v>
      </c>
      <c r="B64" s="27">
        <v>11573062.35063</v>
      </c>
      <c r="C64" s="27">
        <v>0</v>
      </c>
      <c r="D64" s="27">
        <v>0</v>
      </c>
      <c r="E64" s="27">
        <v>0</v>
      </c>
      <c r="F64" s="27">
        <v>14254.118280000001</v>
      </c>
      <c r="G64" s="27">
        <v>11558808.232350001</v>
      </c>
      <c r="H64" s="27">
        <v>28897.020580875003</v>
      </c>
    </row>
    <row r="65" spans="1:8" ht="15.75" x14ac:dyDescent="0.25">
      <c r="A65" s="12" t="s">
        <v>26</v>
      </c>
      <c r="B65" s="28">
        <v>784293723.92870998</v>
      </c>
      <c r="C65" s="28">
        <v>0</v>
      </c>
      <c r="D65" s="28">
        <v>0</v>
      </c>
      <c r="E65" s="28">
        <v>64721.798589999999</v>
      </c>
      <c r="F65" s="28">
        <v>100904142.99057001</v>
      </c>
      <c r="G65" s="28">
        <v>683324859.13954997</v>
      </c>
      <c r="H65" s="28">
        <v>1708312.147848875</v>
      </c>
    </row>
    <row r="66" spans="1:8" x14ac:dyDescent="0.2">
      <c r="A66" s="1" t="s">
        <v>27</v>
      </c>
      <c r="B66" s="27">
        <v>62659984.562829994</v>
      </c>
      <c r="C66" s="27">
        <v>0</v>
      </c>
      <c r="D66" s="27">
        <v>0</v>
      </c>
      <c r="E66" s="27">
        <v>0</v>
      </c>
      <c r="F66" s="27">
        <v>7084197.0506100003</v>
      </c>
      <c r="G66" s="27">
        <v>55575787.512219995</v>
      </c>
      <c r="H66" s="27">
        <v>138939.46878055</v>
      </c>
    </row>
    <row r="67" spans="1:8" x14ac:dyDescent="0.2">
      <c r="A67" s="1" t="s">
        <v>28</v>
      </c>
      <c r="B67" s="27">
        <v>985458.24167000002</v>
      </c>
      <c r="C67" s="27">
        <v>0</v>
      </c>
      <c r="D67" s="27">
        <v>0</v>
      </c>
      <c r="E67" s="27">
        <v>0</v>
      </c>
      <c r="F67" s="27">
        <v>14729.718280000001</v>
      </c>
      <c r="G67" s="27">
        <v>970728.52338999999</v>
      </c>
      <c r="H67" s="27">
        <v>2426.821308475</v>
      </c>
    </row>
    <row r="68" spans="1:8" ht="15.75" x14ac:dyDescent="0.25">
      <c r="A68" s="12" t="s">
        <v>26</v>
      </c>
      <c r="B68" s="28">
        <v>63645442.804499991</v>
      </c>
      <c r="C68" s="28">
        <v>0</v>
      </c>
      <c r="D68" s="28">
        <v>0</v>
      </c>
      <c r="E68" s="28">
        <v>0</v>
      </c>
      <c r="F68" s="28">
        <v>7098926.7688899999</v>
      </c>
      <c r="G68" s="28">
        <v>56546516.03560999</v>
      </c>
      <c r="H68" s="28">
        <v>141366.29008902499</v>
      </c>
    </row>
    <row r="69" spans="1:8" ht="15.75" x14ac:dyDescent="0.25">
      <c r="A69" s="3"/>
      <c r="B69" s="47"/>
      <c r="C69" s="47"/>
      <c r="D69" s="47"/>
      <c r="E69" s="47"/>
      <c r="F69" s="47"/>
      <c r="G69" s="47"/>
      <c r="H69" s="48"/>
    </row>
    <row r="70" spans="1:8" ht="15.75" x14ac:dyDescent="0.25">
      <c r="A70" s="16" t="s">
        <v>52</v>
      </c>
      <c r="B70" s="47">
        <v>847939166.73320997</v>
      </c>
      <c r="C70" s="47">
        <v>0</v>
      </c>
      <c r="D70" s="47">
        <v>0</v>
      </c>
      <c r="E70" s="47">
        <v>64721.798589999999</v>
      </c>
      <c r="F70" s="47">
        <v>108003069.75946</v>
      </c>
      <c r="G70" s="47">
        <v>739871375.17515993</v>
      </c>
      <c r="H70" s="48">
        <v>1849678.4379379</v>
      </c>
    </row>
    <row r="71" spans="1:8" ht="15.75" x14ac:dyDescent="0.25">
      <c r="A71" s="21" t="s">
        <v>38</v>
      </c>
      <c r="H71" s="23"/>
    </row>
    <row r="72" spans="1:8" x14ac:dyDescent="0.2">
      <c r="A72" s="64" t="s">
        <v>74</v>
      </c>
      <c r="B72" s="64"/>
      <c r="C72" s="64"/>
      <c r="D72" s="64"/>
      <c r="E72" s="64"/>
      <c r="F72" s="64"/>
      <c r="G72" s="64"/>
      <c r="H72" s="23"/>
    </row>
    <row r="73" spans="1:8" x14ac:dyDescent="0.2">
      <c r="A73" s="53" t="s">
        <v>39</v>
      </c>
      <c r="B73" s="53"/>
      <c r="C73" s="53"/>
      <c r="D73" s="53"/>
      <c r="E73" s="53"/>
      <c r="F73" s="53"/>
      <c r="G73" s="53"/>
      <c r="H73" s="23"/>
    </row>
    <row r="74" spans="1:8" x14ac:dyDescent="0.2">
      <c r="A74" s="53" t="s">
        <v>46</v>
      </c>
      <c r="B74" s="53"/>
      <c r="C74" s="53"/>
      <c r="D74" s="53"/>
      <c r="E74" s="53"/>
      <c r="F74" s="53"/>
      <c r="G74" s="53"/>
      <c r="H74" s="29"/>
    </row>
    <row r="75" spans="1:8" x14ac:dyDescent="0.2">
      <c r="A75" s="1" t="s">
        <v>83</v>
      </c>
    </row>
  </sheetData>
  <mergeCells count="21">
    <mergeCell ref="A53:G53"/>
    <mergeCell ref="A54:G54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abSelected="1"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45200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4310623.6207100004</v>
      </c>
      <c r="C17" s="11">
        <v>0</v>
      </c>
      <c r="D17" s="11">
        <v>0</v>
      </c>
      <c r="E17" s="11">
        <v>0</v>
      </c>
      <c r="F17" s="11">
        <v>17002.44254</v>
      </c>
      <c r="G17" s="11">
        <v>4293621.1781700002</v>
      </c>
    </row>
    <row r="18" spans="1:12" x14ac:dyDescent="0.2">
      <c r="A18" s="1" t="s">
        <v>24</v>
      </c>
      <c r="B18" s="11">
        <v>16164612.043409999</v>
      </c>
      <c r="C18" s="11">
        <v>0</v>
      </c>
      <c r="D18" s="11">
        <v>0</v>
      </c>
      <c r="E18" s="11">
        <v>18310.77332</v>
      </c>
      <c r="F18" s="11">
        <v>5902584.3244500002</v>
      </c>
      <c r="G18" s="11">
        <v>10243716.945639998</v>
      </c>
    </row>
    <row r="19" spans="1:12" x14ac:dyDescent="0.2">
      <c r="A19" s="1" t="s">
        <v>23</v>
      </c>
      <c r="B19" s="11">
        <v>32678586.094529998</v>
      </c>
      <c r="C19" s="11">
        <v>0</v>
      </c>
      <c r="D19" s="11">
        <v>0</v>
      </c>
      <c r="E19" s="11">
        <v>0</v>
      </c>
      <c r="F19" s="11">
        <v>2008342.27196</v>
      </c>
      <c r="G19" s="11">
        <v>30670243.822569996</v>
      </c>
    </row>
    <row r="20" spans="1:12" x14ac:dyDescent="0.2">
      <c r="A20" s="1" t="s">
        <v>29</v>
      </c>
      <c r="B20" s="11">
        <v>935757.85303</v>
      </c>
      <c r="C20" s="11">
        <v>0</v>
      </c>
      <c r="D20" s="11">
        <v>0</v>
      </c>
      <c r="E20" s="11">
        <v>0</v>
      </c>
      <c r="F20" s="11">
        <v>74.132339999999999</v>
      </c>
      <c r="G20" s="11">
        <v>935683.72068999999</v>
      </c>
    </row>
    <row r="21" spans="1:12" s="14" customFormat="1" ht="15.75" x14ac:dyDescent="0.25">
      <c r="A21" s="12" t="s">
        <v>26</v>
      </c>
      <c r="B21" s="13">
        <v>54089579.611680001</v>
      </c>
      <c r="C21" s="13">
        <v>0</v>
      </c>
      <c r="D21" s="13">
        <v>0</v>
      </c>
      <c r="E21" s="13">
        <v>18310.77332</v>
      </c>
      <c r="F21" s="13">
        <v>7928003.17129</v>
      </c>
      <c r="G21" s="11">
        <v>46143265.667069986</v>
      </c>
    </row>
    <row r="22" spans="1:12" x14ac:dyDescent="0.2">
      <c r="A22" s="1" t="s">
        <v>27</v>
      </c>
      <c r="B22" s="11">
        <v>6196967.3404400004</v>
      </c>
      <c r="C22" s="11">
        <v>0</v>
      </c>
      <c r="D22" s="11">
        <v>0</v>
      </c>
      <c r="E22" s="11">
        <v>0</v>
      </c>
      <c r="F22" s="11">
        <v>124028.64068000001</v>
      </c>
      <c r="G22" s="11">
        <v>6072938.6997600002</v>
      </c>
    </row>
    <row r="23" spans="1:12" x14ac:dyDescent="0.2">
      <c r="A23" s="1" t="s">
        <v>28</v>
      </c>
      <c r="B23" s="11">
        <v>106405.42563000001</v>
      </c>
      <c r="C23" s="11">
        <v>0</v>
      </c>
      <c r="D23" s="11">
        <v>0</v>
      </c>
      <c r="E23" s="11">
        <v>0</v>
      </c>
      <c r="F23" s="11">
        <v>96.397079999999988</v>
      </c>
      <c r="G23" s="11">
        <v>106309.02855000002</v>
      </c>
    </row>
    <row r="24" spans="1:12" s="14" customFormat="1" ht="15.75" x14ac:dyDescent="0.25">
      <c r="A24" s="12" t="s">
        <v>26</v>
      </c>
      <c r="B24" s="13">
        <v>6303372.7660700008</v>
      </c>
      <c r="C24" s="13">
        <v>0</v>
      </c>
      <c r="D24" s="13">
        <v>0</v>
      </c>
      <c r="E24" s="13">
        <v>0</v>
      </c>
      <c r="F24" s="13">
        <v>124125.03776000001</v>
      </c>
      <c r="G24" s="11">
        <v>6179247.7283100002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60392952.377750002</v>
      </c>
      <c r="C26" s="17">
        <v>0</v>
      </c>
      <c r="D26" s="17">
        <v>0</v>
      </c>
      <c r="E26" s="17">
        <v>18310.77332</v>
      </c>
      <c r="F26" s="17">
        <v>8052128.2090499997</v>
      </c>
      <c r="G26" s="17">
        <v>52322513.39537999</v>
      </c>
      <c r="H26" s="45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67"/>
      <c r="F29" s="67"/>
      <c r="G29" s="67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966064.76508825005</v>
      </c>
      <c r="C34" s="11">
        <v>923128.55330655002</v>
      </c>
      <c r="D34" s="11"/>
      <c r="E34" s="11">
        <v>77285.181207060014</v>
      </c>
      <c r="F34" s="11">
        <v>25761.727069020002</v>
      </c>
      <c r="G34" s="11">
        <v>25761.727069020002</v>
      </c>
    </row>
    <row r="35" spans="1:7" x14ac:dyDescent="0.2">
      <c r="A35" s="1" t="s">
        <v>24</v>
      </c>
      <c r="B35" s="11">
        <v>2304836.3127689995</v>
      </c>
      <c r="C35" s="11">
        <v>2202399.1433125995</v>
      </c>
      <c r="D35" s="11"/>
      <c r="E35" s="11">
        <v>184386.90502151998</v>
      </c>
      <c r="F35" s="11">
        <v>61462.301673839989</v>
      </c>
      <c r="G35" s="11">
        <v>61462.301673839989</v>
      </c>
    </row>
    <row r="36" spans="1:7" x14ac:dyDescent="0.2">
      <c r="A36" s="1" t="s">
        <v>23</v>
      </c>
      <c r="B36" s="11">
        <v>6900804.8600782491</v>
      </c>
      <c r="C36" s="11">
        <v>6594102.4218525486</v>
      </c>
      <c r="D36" s="11"/>
      <c r="E36" s="11">
        <v>552064.38880625996</v>
      </c>
      <c r="F36" s="11">
        <v>184021.46293541999</v>
      </c>
      <c r="G36" s="11">
        <v>184021.46293541999</v>
      </c>
    </row>
    <row r="37" spans="1:7" x14ac:dyDescent="0.2">
      <c r="A37" s="1" t="s">
        <v>29</v>
      </c>
      <c r="B37" s="11">
        <v>210528.83715524999</v>
      </c>
      <c r="C37" s="11">
        <v>201171.99994834999</v>
      </c>
      <c r="D37" s="11"/>
      <c r="E37" s="11">
        <v>16842.306972420003</v>
      </c>
      <c r="F37" s="11">
        <v>5614.1023241399998</v>
      </c>
      <c r="G37" s="11">
        <v>5614.1023241399998</v>
      </c>
    </row>
    <row r="38" spans="1:7" s="14" customFormat="1" ht="15.75" x14ac:dyDescent="0.25">
      <c r="A38" s="12" t="s">
        <v>26</v>
      </c>
      <c r="B38" s="13">
        <v>10382234.775090748</v>
      </c>
      <c r="C38" s="13">
        <v>9920802.1184200477</v>
      </c>
      <c r="D38" s="13"/>
      <c r="E38" s="13">
        <v>830578.7820072599</v>
      </c>
      <c r="F38" s="13">
        <v>276859.59400241997</v>
      </c>
      <c r="G38" s="13">
        <v>276859.59400241997</v>
      </c>
    </row>
    <row r="39" spans="1:7" x14ac:dyDescent="0.2">
      <c r="A39" s="1" t="s">
        <v>27</v>
      </c>
      <c r="B39" s="11">
        <v>1366411.2074460001</v>
      </c>
      <c r="C39" s="11">
        <v>1305681.8204484</v>
      </c>
      <c r="D39" s="11">
        <v>607293.86997600005</v>
      </c>
      <c r="E39" s="11">
        <v>109312.89659568002</v>
      </c>
      <c r="F39" s="11">
        <v>36437.632198560001</v>
      </c>
      <c r="G39" s="11">
        <v>36437.632198560001</v>
      </c>
    </row>
    <row r="40" spans="1:7" x14ac:dyDescent="0.2">
      <c r="A40" s="1" t="s">
        <v>28</v>
      </c>
      <c r="B40" s="11">
        <v>23919.531423750006</v>
      </c>
      <c r="C40" s="11">
        <v>22856.441138250004</v>
      </c>
      <c r="D40" s="11">
        <v>10630.902855000002</v>
      </c>
      <c r="E40" s="11">
        <v>1913.5625139000006</v>
      </c>
      <c r="F40" s="11">
        <v>637.85417130000008</v>
      </c>
      <c r="G40" s="11">
        <v>637.85417130000008</v>
      </c>
    </row>
    <row r="41" spans="1:7" s="14" customFormat="1" ht="15.75" x14ac:dyDescent="0.25">
      <c r="A41" s="12" t="s">
        <v>26</v>
      </c>
      <c r="B41" s="13">
        <v>1390330.7388697502</v>
      </c>
      <c r="C41" s="13">
        <v>1328538.26158665</v>
      </c>
      <c r="D41" s="13">
        <v>617924.77283100004</v>
      </c>
      <c r="E41" s="13">
        <v>111226.45910958003</v>
      </c>
      <c r="F41" s="13">
        <v>37075.486369860002</v>
      </c>
      <c r="G41" s="13">
        <v>37075.486369860002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2354513.1027921</v>
      </c>
      <c r="C43" s="11">
        <v>2249868.0760013396</v>
      </c>
      <c r="D43" s="11">
        <v>123584.95456620002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9418052.4111684002</v>
      </c>
      <c r="C45" s="17">
        <v>8999472.3040053584</v>
      </c>
      <c r="D45" s="17">
        <v>494339.81826480001</v>
      </c>
      <c r="E45" s="17">
        <v>941805.24111683993</v>
      </c>
      <c r="F45" s="17">
        <v>313935.08037227998</v>
      </c>
      <c r="G45" s="17">
        <v>313935.08037227998</v>
      </c>
    </row>
    <row r="46" spans="1:7" ht="15.75" x14ac:dyDescent="0.25">
      <c r="A46" s="21" t="s">
        <v>38</v>
      </c>
    </row>
    <row r="47" spans="1:7" x14ac:dyDescent="0.2">
      <c r="A47" s="53" t="s">
        <v>64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13" zoomScale="75" zoomScaleNormal="75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45231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29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63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0" zoomScale="80" zoomScaleNormal="80" workbookViewId="0">
      <selection activeCell="C20" sqref="C20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45261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/>
      <c r="C17" s="11"/>
      <c r="D17" s="11"/>
      <c r="E17" s="11"/>
      <c r="F17" s="11"/>
      <c r="G17" s="11"/>
    </row>
    <row r="18" spans="1:12" x14ac:dyDescent="0.2">
      <c r="A18" s="1" t="s">
        <v>24</v>
      </c>
      <c r="B18" s="11"/>
      <c r="C18" s="11"/>
      <c r="D18" s="11"/>
      <c r="E18" s="11"/>
      <c r="F18" s="11"/>
      <c r="G18" s="11"/>
    </row>
    <row r="19" spans="1:12" x14ac:dyDescent="0.2">
      <c r="A19" s="1" t="s">
        <v>23</v>
      </c>
      <c r="B19" s="11"/>
      <c r="C19" s="11"/>
      <c r="D19" s="11"/>
      <c r="E19" s="11"/>
      <c r="F19" s="11"/>
      <c r="G19" s="11"/>
    </row>
    <row r="20" spans="1:12" x14ac:dyDescent="0.2">
      <c r="A20" s="1" t="s">
        <v>53</v>
      </c>
      <c r="B20" s="11"/>
      <c r="C20" s="11"/>
      <c r="D20" s="11"/>
      <c r="E20" s="11"/>
      <c r="F20" s="11"/>
      <c r="G20" s="11"/>
    </row>
    <row r="21" spans="1:12" s="14" customFormat="1" ht="15.75" x14ac:dyDescent="0.25">
      <c r="A21" s="12" t="s">
        <v>26</v>
      </c>
      <c r="B21" s="13"/>
      <c r="C21" s="13"/>
      <c r="D21" s="13"/>
      <c r="E21" s="13"/>
      <c r="F21" s="13"/>
      <c r="G21" s="11"/>
    </row>
    <row r="22" spans="1:12" x14ac:dyDescent="0.2">
      <c r="A22" s="1" t="s">
        <v>27</v>
      </c>
      <c r="B22" s="11"/>
      <c r="C22" s="11"/>
      <c r="D22" s="11"/>
      <c r="E22" s="11"/>
      <c r="F22" s="11"/>
      <c r="G22" s="11"/>
    </row>
    <row r="23" spans="1:12" x14ac:dyDescent="0.2">
      <c r="A23" s="1" t="s">
        <v>28</v>
      </c>
      <c r="B23" s="11"/>
      <c r="C23" s="11"/>
      <c r="D23" s="11"/>
      <c r="E23" s="11"/>
      <c r="F23" s="11"/>
      <c r="G23" s="11"/>
    </row>
    <row r="24" spans="1:12" s="14" customFormat="1" ht="15.75" x14ac:dyDescent="0.25">
      <c r="A24" s="12" t="s">
        <v>26</v>
      </c>
      <c r="B24" s="13"/>
      <c r="C24" s="13"/>
      <c r="D24" s="13"/>
      <c r="E24" s="13"/>
      <c r="F24" s="13"/>
      <c r="G24" s="11"/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/>
      <c r="C26" s="17"/>
      <c r="D26" s="17"/>
      <c r="E26" s="17"/>
      <c r="F26" s="17"/>
      <c r="G26" s="17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/>
      <c r="C34" s="11"/>
      <c r="D34" s="11"/>
      <c r="E34" s="11"/>
      <c r="F34" s="11"/>
      <c r="G34" s="11"/>
    </row>
    <row r="35" spans="1:7" x14ac:dyDescent="0.2">
      <c r="A35" s="1" t="s">
        <v>24</v>
      </c>
      <c r="B35" s="11"/>
      <c r="C35" s="11"/>
      <c r="D35" s="11"/>
      <c r="E35" s="11"/>
      <c r="F35" s="11"/>
      <c r="G35" s="11"/>
    </row>
    <row r="36" spans="1:7" x14ac:dyDescent="0.2">
      <c r="A36" s="1" t="s">
        <v>23</v>
      </c>
      <c r="B36" s="11"/>
      <c r="C36" s="11"/>
      <c r="D36" s="11"/>
      <c r="E36" s="11"/>
      <c r="F36" s="11"/>
      <c r="G36" s="11"/>
    </row>
    <row r="37" spans="1:7" x14ac:dyDescent="0.2">
      <c r="A37" s="1" t="s">
        <v>29</v>
      </c>
      <c r="B37" s="11"/>
      <c r="C37" s="11"/>
      <c r="D37" s="11"/>
      <c r="E37" s="11"/>
      <c r="F37" s="11"/>
      <c r="G37" s="11"/>
    </row>
    <row r="38" spans="1:7" s="14" customFormat="1" ht="15.75" x14ac:dyDescent="0.25">
      <c r="A38" s="12" t="s">
        <v>26</v>
      </c>
      <c r="B38" s="13"/>
      <c r="C38" s="13"/>
      <c r="D38" s="13"/>
      <c r="E38" s="13"/>
      <c r="F38" s="13"/>
      <c r="G38" s="13"/>
    </row>
    <row r="39" spans="1:7" x14ac:dyDescent="0.2">
      <c r="A39" s="1" t="s">
        <v>27</v>
      </c>
      <c r="B39" s="11"/>
      <c r="C39" s="11"/>
      <c r="D39" s="11"/>
      <c r="E39" s="11"/>
      <c r="F39" s="11"/>
      <c r="G39" s="11"/>
    </row>
    <row r="40" spans="1:7" x14ac:dyDescent="0.2">
      <c r="A40" s="1" t="s">
        <v>28</v>
      </c>
      <c r="B40" s="11"/>
      <c r="C40" s="11"/>
      <c r="D40" s="11"/>
      <c r="E40" s="11"/>
      <c r="F40" s="11"/>
      <c r="G40" s="11"/>
    </row>
    <row r="41" spans="1:7" s="14" customFormat="1" ht="15.75" x14ac:dyDescent="0.25">
      <c r="A41" s="12" t="s">
        <v>26</v>
      </c>
      <c r="B41" s="13"/>
      <c r="C41" s="13"/>
      <c r="D41" s="13"/>
      <c r="E41" s="13"/>
      <c r="F41" s="13"/>
      <c r="G41" s="13"/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/>
      <c r="C43" s="11"/>
      <c r="D43" s="11"/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/>
      <c r="C45" s="17"/>
      <c r="D45" s="17"/>
      <c r="E45" s="17"/>
      <c r="F45" s="17"/>
      <c r="G45" s="17"/>
    </row>
    <row r="46" spans="1:7" ht="15.75" x14ac:dyDescent="0.25">
      <c r="A46" s="21" t="s">
        <v>38</v>
      </c>
    </row>
    <row r="47" spans="1:7" x14ac:dyDescent="0.2">
      <c r="A47" s="53" t="s">
        <v>62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8" ht="16.5" customHeight="1" x14ac:dyDescent="0.2">
      <c r="A49" s="52"/>
      <c r="B49" s="52"/>
      <c r="C49" s="52"/>
      <c r="D49" s="52"/>
      <c r="E49" s="52"/>
      <c r="F49" s="52"/>
      <c r="G49" s="52"/>
    </row>
    <row r="50" spans="1:8" ht="15" customHeight="1" x14ac:dyDescent="0.2">
      <c r="A50" s="52"/>
      <c r="B50" s="52"/>
      <c r="C50" s="52"/>
      <c r="D50" s="52"/>
      <c r="E50" s="52"/>
      <c r="F50" s="52"/>
      <c r="G50" s="52"/>
    </row>
    <row r="51" spans="1:8" x14ac:dyDescent="0.2">
      <c r="B51" s="22"/>
      <c r="C51" s="22"/>
      <c r="D51" s="22"/>
    </row>
    <row r="53" spans="1:8" ht="15.75" x14ac:dyDescent="0.25">
      <c r="A53" s="62" t="s">
        <v>49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78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50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51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/>
      <c r="C61" s="27"/>
      <c r="D61" s="27"/>
      <c r="E61" s="27"/>
      <c r="F61" s="27"/>
      <c r="G61" s="27"/>
      <c r="H61" s="27"/>
    </row>
    <row r="62" spans="1:8" x14ac:dyDescent="0.2">
      <c r="A62" s="1" t="s">
        <v>24</v>
      </c>
      <c r="B62" s="27"/>
      <c r="C62" s="27"/>
      <c r="D62" s="27"/>
      <c r="E62" s="27"/>
      <c r="F62" s="27"/>
      <c r="G62" s="27"/>
      <c r="H62" s="27"/>
    </row>
    <row r="63" spans="1:8" x14ac:dyDescent="0.2">
      <c r="A63" s="1" t="s">
        <v>23</v>
      </c>
      <c r="B63" s="27"/>
      <c r="C63" s="27"/>
      <c r="D63" s="27"/>
      <c r="E63" s="27"/>
      <c r="F63" s="27"/>
      <c r="G63" s="27"/>
      <c r="H63" s="27"/>
    </row>
    <row r="64" spans="1:8" x14ac:dyDescent="0.2">
      <c r="A64" s="1" t="s">
        <v>29</v>
      </c>
      <c r="B64" s="27"/>
      <c r="C64" s="27"/>
      <c r="D64" s="27"/>
      <c r="E64" s="27"/>
      <c r="F64" s="27"/>
      <c r="G64" s="27"/>
      <c r="H64" s="27"/>
    </row>
    <row r="65" spans="1:9" ht="15.75" x14ac:dyDescent="0.25">
      <c r="A65" s="12" t="s">
        <v>26</v>
      </c>
      <c r="B65" s="28"/>
      <c r="C65" s="28"/>
      <c r="D65" s="28"/>
      <c r="E65" s="28"/>
      <c r="F65" s="28"/>
      <c r="G65" s="28"/>
      <c r="H65" s="28"/>
      <c r="I65" s="30"/>
    </row>
    <row r="66" spans="1:9" x14ac:dyDescent="0.2">
      <c r="A66" s="1" t="s">
        <v>27</v>
      </c>
      <c r="B66" s="27"/>
      <c r="C66" s="27"/>
      <c r="D66" s="27"/>
      <c r="E66" s="27"/>
      <c r="F66" s="27"/>
      <c r="G66" s="27"/>
      <c r="H66" s="27"/>
      <c r="I66" s="30"/>
    </row>
    <row r="67" spans="1:9" x14ac:dyDescent="0.2">
      <c r="A67" s="1" t="s">
        <v>28</v>
      </c>
      <c r="B67" s="27"/>
      <c r="C67" s="27"/>
      <c r="D67" s="27"/>
      <c r="E67" s="27"/>
      <c r="F67" s="27"/>
      <c r="G67" s="27"/>
      <c r="H67" s="27"/>
      <c r="I67" s="30"/>
    </row>
    <row r="68" spans="1:9" ht="15.75" x14ac:dyDescent="0.25">
      <c r="A68" s="12" t="s">
        <v>26</v>
      </c>
      <c r="B68" s="28"/>
      <c r="C68" s="28"/>
      <c r="D68" s="28"/>
      <c r="E68" s="28"/>
      <c r="F68" s="28"/>
      <c r="G68" s="28"/>
      <c r="H68" s="28"/>
      <c r="I68" s="31"/>
    </row>
    <row r="69" spans="1:9" ht="15.75" x14ac:dyDescent="0.25">
      <c r="A69" s="3"/>
      <c r="B69" s="47"/>
      <c r="C69" s="47"/>
      <c r="D69" s="47"/>
      <c r="E69" s="47"/>
      <c r="F69" s="47"/>
      <c r="G69" s="47"/>
      <c r="H69" s="48"/>
      <c r="I69" s="31"/>
    </row>
    <row r="70" spans="1:9" ht="15.75" x14ac:dyDescent="0.25">
      <c r="A70" s="16" t="s">
        <v>52</v>
      </c>
      <c r="B70" s="17"/>
      <c r="C70" s="17"/>
      <c r="D70" s="17"/>
      <c r="E70" s="17"/>
      <c r="F70" s="17"/>
      <c r="G70" s="17"/>
      <c r="H70" s="17"/>
      <c r="I70" s="32"/>
    </row>
    <row r="71" spans="1:9" ht="15.75" x14ac:dyDescent="0.25">
      <c r="A71" s="21" t="s">
        <v>38</v>
      </c>
      <c r="H71" s="23"/>
    </row>
    <row r="72" spans="1:9" x14ac:dyDescent="0.2">
      <c r="A72" s="64" t="s">
        <v>75</v>
      </c>
      <c r="B72" s="64"/>
      <c r="C72" s="64"/>
      <c r="D72" s="64"/>
      <c r="E72" s="64"/>
      <c r="F72" s="64"/>
      <c r="G72" s="64"/>
      <c r="H72" s="23"/>
      <c r="I72" s="31"/>
    </row>
    <row r="73" spans="1:9" x14ac:dyDescent="0.2">
      <c r="A73" s="53" t="s">
        <v>39</v>
      </c>
      <c r="B73" s="53"/>
      <c r="C73" s="53"/>
      <c r="D73" s="53"/>
      <c r="E73" s="53"/>
      <c r="F73" s="53"/>
      <c r="G73" s="53"/>
      <c r="H73" s="23"/>
      <c r="I73" s="30"/>
    </row>
    <row r="74" spans="1:9" x14ac:dyDescent="0.2">
      <c r="A74" s="53" t="s">
        <v>46</v>
      </c>
      <c r="B74" s="53"/>
      <c r="C74" s="53"/>
      <c r="D74" s="53"/>
      <c r="E74" s="53"/>
      <c r="F74" s="53"/>
      <c r="G74" s="53"/>
      <c r="H74" s="29"/>
      <c r="I74" s="30"/>
    </row>
    <row r="75" spans="1:9" x14ac:dyDescent="0.2">
      <c r="A75" s="1" t="s">
        <v>79</v>
      </c>
    </row>
    <row r="77" spans="1:9" ht="18" customHeight="1" x14ac:dyDescent="0.2"/>
    <row r="78" spans="1:9" ht="15.75" x14ac:dyDescent="0.25">
      <c r="A78" s="12"/>
      <c r="B78" s="42"/>
      <c r="C78" s="39"/>
    </row>
    <row r="79" spans="1:9" x14ac:dyDescent="0.2">
      <c r="B79" s="41"/>
      <c r="C79" s="43"/>
    </row>
    <row r="80" spans="1:9" x14ac:dyDescent="0.2">
      <c r="B80" s="40"/>
      <c r="C80" s="39"/>
    </row>
    <row r="81" spans="1:3" ht="15.75" x14ac:dyDescent="0.25">
      <c r="A81" s="12"/>
      <c r="B81" s="41"/>
      <c r="C81" s="39"/>
    </row>
    <row r="82" spans="1:3" ht="15.75" x14ac:dyDescent="0.25">
      <c r="A82" s="12"/>
      <c r="B82" s="42"/>
      <c r="C82" s="39"/>
    </row>
    <row r="83" spans="1:3" x14ac:dyDescent="0.2">
      <c r="B83" s="39"/>
      <c r="C83" s="39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zoomScale="80" zoomScaleNormal="80" workbookViewId="0">
      <selection activeCell="E51" sqref="E51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8">
        <v>2023</v>
      </c>
      <c r="B10" s="68"/>
      <c r="C10" s="68"/>
      <c r="D10" s="68"/>
      <c r="E10" s="68"/>
      <c r="F10" s="68"/>
      <c r="G10" s="6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47547418.042950004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290250.60060000001</v>
      </c>
      <c r="G17" s="11">
        <f>JAN!G17+FEV!G17+MAR!G17+ABR!G17+MAI!G17+JUN!G17+JUL!G17+AGO!G17+SET!G17+OUT!G17+NOV!G17+DEZ!G17</f>
        <v>47257167.442350008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256669834.49968997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79205.18866</v>
      </c>
      <c r="F18" s="11">
        <f>JAN!F18+FEV!F18+MAR!F18+ABR!F18+MAI!F18+JUN!F18+JUL!F18+AGO!F18+SET!F18+OUT!F18+NOV!F18+DEZ!F18</f>
        <v>47249098.089250006</v>
      </c>
      <c r="G18" s="11">
        <f>JAN!G18+FEV!G18+MAR!G18+ABR!G18+MAI!G18+JUN!G18+JUL!G18+AGO!G18+SET!G18+OUT!G18+NOV!G18+DEZ!G18</f>
        <v>209341531.22178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330521594.32944995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37370577.338349998</v>
      </c>
      <c r="G19" s="11">
        <f>JAN!G19+FEV!G19+MAR!G19+ABR!G19+MAI!G19+JUN!G19+JUL!G19+AGO!G19+SET!G19+OUT!G19+NOV!G19+DEZ!G19</f>
        <v>293151016.99109995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11223507.500700001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14094.189840000001</v>
      </c>
      <c r="G20" s="11">
        <f>JAN!G20+FEV!G20+MAR!G20+ABR!G20+MAI!G20+JUN!G20+JUL!G20+AGO!G20+SET!G20+OUT!G20+NOV!G20+DEZ!G20</f>
        <v>11209413.310860001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645962354.37278986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79205.18866</v>
      </c>
      <c r="F21" s="13">
        <f t="shared" si="0"/>
        <v>84924020.218040004</v>
      </c>
      <c r="G21" s="13">
        <f>JAN!G21+FEV!G21+MAR!G21+ABR!G21+MAI!G21+JUN!G21+JUL!G21+AGO!G21+SET!G21+OUT!G21+NOV!G21+DEZ!G21</f>
        <v>560959128.96608996</v>
      </c>
      <c r="I21" s="35"/>
      <c r="J21" s="36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51721080.908069998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4754413.1422300003</v>
      </c>
      <c r="G22" s="11">
        <f>JAN!G22+FEV!G22+MAR!G22+ABR!G22+MAI!G22+JUN!G22+JUL!G22+AGO!G22+SET!G22+OUT!G22+NOV!G22+DEZ!G22</f>
        <v>46966667.765839994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1002314.91292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6013.8273899999995</v>
      </c>
      <c r="G23" s="11">
        <f>JAN!G23+FEV!G23+MAR!G23+ABR!G23+MAI!G23+JUN!G23+JUL!G23+AGO!G23+SET!G23+OUT!G23+NOV!G23+DEZ!G23</f>
        <v>996301.08553000016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52723395.820989996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4760426.9696200006</v>
      </c>
      <c r="G24" s="13">
        <f>JAN!G24+FEV!G24+MAR!G24+ABR!G24+MAI!G24+JUN!G24+JUL!G24+AGO!G24+SET!G24+OUT!G24+NOV!G24+DEZ!G24</f>
        <v>47962968.851369992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698685750.19377983</v>
      </c>
      <c r="C26" s="17">
        <f t="shared" ref="C26:F26" si="1">C24+C21</f>
        <v>0</v>
      </c>
      <c r="D26" s="17">
        <f t="shared" si="1"/>
        <v>0</v>
      </c>
      <c r="E26" s="17">
        <f t="shared" si="1"/>
        <v>79205.18866</v>
      </c>
      <c r="F26" s="17">
        <f t="shared" si="1"/>
        <v>89684447.187660009</v>
      </c>
      <c r="G26" s="17">
        <f>JAN!G26+FEV!G26+MAR!G26+ABR!G26+MAI!G26+JUN!G26+JUL!G26+AGO!G26+SET!G26+OUT!G26+NOV!G26+DEZ!G26</f>
        <v>608922097.81746006</v>
      </c>
      <c r="I26" s="6"/>
      <c r="J26" s="6"/>
      <c r="K26" s="6"/>
      <c r="L26" s="45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I29" s="44"/>
      <c r="J29" s="6"/>
      <c r="K29" s="6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  <c r="J30" s="6"/>
      <c r="K30" s="6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10632862.67452875</v>
      </c>
      <c r="C34" s="11">
        <f>JAN!C34+FEV!C34+MAR!C34+ABR!C34+MAI!C34+JUN!C34+JUL!C34+AGO!C34+SET!C34+OUT!C34+NOV!C34+DEZ!C34</f>
        <v>10160291.000105249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850629.01396230015</v>
      </c>
      <c r="F34" s="11">
        <f>JAN!F34+FEV!F34+MAR!F34+ABR!F34+MAI!F34+JUN!F34+JUL!F34+AGO!F34+SET!F34+OUT!F34+NOV!F34+DEZ!F34</f>
        <v>283543.00465409999</v>
      </c>
      <c r="G34" s="11">
        <f>JAN!G34+FEV!G34+MAR!G34+ABR!G34+MAI!G34+JUN!G34+JUL!G34+AGO!G34+SET!G34+OUT!G34+NOV!G34+DEZ!G34</f>
        <v>283543.00465409999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47101844.524900496</v>
      </c>
      <c r="C35" s="11">
        <f>JAN!C35+FEV!C35+MAR!C35+ABR!C35+MAI!C35+JUN!C35+JUL!C35+AGO!C35+SET!C35+OUT!C35+NOV!C35+DEZ!C35</f>
        <v>45008429.212682694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3768147.5619920404</v>
      </c>
      <c r="F35" s="11">
        <f>JAN!F35+FEV!F35+MAR!F35+ABR!F35+MAI!F35+JUN!F35+JUL!F35+AGO!F35+SET!F35+OUT!F35+NOV!F35+DEZ!F35</f>
        <v>1256049.18733068</v>
      </c>
      <c r="G35" s="11">
        <f>JAN!G35+FEV!G35+MAR!G35+ABR!G35+MAI!G35+JUN!G35+JUL!G35+AGO!G35+SET!G35+OUT!G35+NOV!G35+DEZ!G35</f>
        <v>1256049.18733068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65958978.822997496</v>
      </c>
      <c r="C36" s="11">
        <f>JAN!C36+FEV!C36+MAR!C36+ABR!C36+MAI!C36+JUN!C36+JUL!C36+AGO!C36+SET!C36+OUT!C36+NOV!C36+DEZ!C36</f>
        <v>63027468.653086498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5276718.3058398003</v>
      </c>
      <c r="F36" s="11">
        <f>JAN!F36+FEV!F36+MAR!F36+ABR!F36+MAI!F36+JUN!F36+JUL!F36+AGO!F36+SET!F36+OUT!F36+NOV!F36+DEZ!F36</f>
        <v>1758906.1019466</v>
      </c>
      <c r="G36" s="11">
        <f>JAN!G36+FEV!G36+MAR!G36+ABR!G36+MAI!G36+JUN!G36+JUL!G36+AGO!G36+SET!G36+OUT!G36+NOV!G36+DEZ!G36</f>
        <v>1758906.1019466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2522117.9949435</v>
      </c>
      <c r="C37" s="11">
        <f>JAN!C37+FEV!C37+MAR!C37+ABR!C37+MAI!C37+JUN!C37+JUL!C37+AGO!C37+SET!C37+OUT!C37+NOV!C37+DEZ!C37</f>
        <v>2410023.8618349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201769.43959548004</v>
      </c>
      <c r="F37" s="11">
        <f>JAN!F37+FEV!F37+MAR!F37+ABR!F37+MAI!F37+JUN!F37+JUL!F37+AGO!F37+SET!F37+OUT!F37+NOV!F37+DEZ!F37</f>
        <v>67256.479865159999</v>
      </c>
      <c r="G37" s="11">
        <f>JAN!G37+FEV!G37+MAR!G37+ABR!G37+MAI!G37+JUN!G37+JUL!G37+AGO!G37+SET!G37+OUT!G37+NOV!G37+DEZ!G37</f>
        <v>67256.479865159999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126215804.01737022</v>
      </c>
      <c r="C38" s="11">
        <f>JAN!C38+FEV!C38+MAR!C38+ABR!C38+MAI!C38+JUN!C38+JUL!C38+AGO!C38+SET!C38+OUT!C38+NOV!C38+DEZ!C38</f>
        <v>120606212.72770935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10097264.321389623</v>
      </c>
      <c r="F38" s="11">
        <f>JAN!F38+FEV!F38+MAR!F38+ABR!F38+MAI!F38+JUN!F38+JUL!F38+AGO!F38+SET!F38+OUT!F38+NOV!F38+DEZ!F38</f>
        <v>3365754.7737965398</v>
      </c>
      <c r="G38" s="11">
        <f>JAN!G38+FEV!G38+MAR!G38+ABR!G38+MAI!G38+JUN!G38+JUL!G38+AGO!G38+SET!G38+OUT!G38+NOV!G38+DEZ!G38</f>
        <v>3365754.7737965398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10567500.247314001</v>
      </c>
      <c r="C39" s="11">
        <f>JAN!C39+FEV!C39+MAR!C39+ABR!C39+MAI!C39+JUN!C39+JUL!C39+AGO!C39+SET!C39+OUT!C39+NOV!C39+DEZ!C39</f>
        <v>10097833.569655599</v>
      </c>
      <c r="D39" s="11">
        <f>JAN!D39+FEV!D39+MAR!D39+ABR!D39+MAI!D39+JUN!D39+JUL!D39+AGO!D39+SET!D39+OUT!D39+NOV!D39+DEZ!D39</f>
        <v>4696666.7765840003</v>
      </c>
      <c r="E39" s="11">
        <f>JAN!E39+FEV!E39+MAR!E39+ABR!E39+MAI!E39+JUN!E39+JUL!E39+AGO!E39+SET!E39+OUT!E39+NOV!E39+DEZ!E39</f>
        <v>845400.01978512015</v>
      </c>
      <c r="F39" s="11">
        <f>JAN!F39+FEV!F39+MAR!F39+ABR!F39+MAI!F39+JUN!F39+JUL!F39+AGO!F39+SET!F39+OUT!F39+NOV!F39+DEZ!F39</f>
        <v>281800.00659504003</v>
      </c>
      <c r="G39" s="11">
        <f>JAN!G39+FEV!G39+MAR!G39+ABR!G39+MAI!G39+JUN!G39+JUL!G39+AGO!G39+SET!G39+OUT!G39+NOV!G39+DEZ!G39</f>
        <v>281800.00659504003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224167.74424425003</v>
      </c>
      <c r="C40" s="11">
        <f>JAN!C40+FEV!C40+MAR!C40+ABR!C40+MAI!C40+JUN!C40+JUL!C40+AGO!C40+SET!C40+OUT!C40+NOV!C40+DEZ!C40</f>
        <v>214204.73338895</v>
      </c>
      <c r="D40" s="11">
        <f>JAN!D40+FEV!D40+MAR!D40+ABR!D40+MAI!D40+JUN!D40+JUL!D40+AGO!D40+SET!D40+OUT!D40+NOV!D40+DEZ!D40</f>
        <v>99630.108553000027</v>
      </c>
      <c r="E40" s="11">
        <f>JAN!E40+FEV!E40+MAR!E40+ABR!E40+MAI!E40+JUN!E40+JUL!E40+AGO!E40+SET!E40+OUT!E40+NOV!E40+DEZ!E40</f>
        <v>17933.419539540006</v>
      </c>
      <c r="F40" s="11">
        <f>JAN!F40+FEV!F40+MAR!F40+ABR!F40+MAI!F40+JUN!F40+JUL!F40+AGO!F40+SET!F40+OUT!F40+NOV!F40+DEZ!F40</f>
        <v>5977.8065131800013</v>
      </c>
      <c r="G40" s="11">
        <f>JAN!G40+FEV!G40+MAR!G40+ABR!G40+MAI!G40+JUN!G40+JUL!G40+AGO!G40+SET!G40+OUT!G40+NOV!G40+DEZ!G40</f>
        <v>5977.8065131800013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10791667.991558252</v>
      </c>
      <c r="C41" s="13">
        <f>JAN!C41+FEV!C41+MAR!C41+ABR!C41+MAI!C41+JUN!C41+JUL!C41+AGO!C41+SET!C41+OUT!C41+NOV!C41+DEZ!C41</f>
        <v>10312038.303044548</v>
      </c>
      <c r="D41" s="13">
        <f>JAN!D41+FEV!D41+MAR!D41+ABR!D41+MAI!D41+JUN!D41+JUL!D41+AGO!D41+SET!D41+OUT!D41+NOV!D41+DEZ!D41</f>
        <v>4796296.8851370011</v>
      </c>
      <c r="E41" s="13">
        <f>JAN!E41+FEV!E41+MAR!E41+ABR!E41+MAI!E41+JUN!E41+JUL!E41+AGO!E41+SET!E41+OUT!E41+NOV!E41+DEZ!E41</f>
        <v>863333.43932465999</v>
      </c>
      <c r="F41" s="13">
        <f>JAN!F41+FEV!F41+MAR!F41+ABR!F41+MAI!F41+JUN!F41+JUL!F41+AGO!F41+SET!F41+OUT!F41+NOV!F41+DEZ!F41</f>
        <v>287777.81310822</v>
      </c>
      <c r="G41" s="13">
        <f>JAN!G41+FEV!G41+MAR!G41+ABR!G41+MAI!G41+JUN!G41+JUL!G41+AGO!G41+SET!G41+OUT!G41+NOV!G41+DEZ!G41</f>
        <v>287777.81310822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27401494.401785698</v>
      </c>
      <c r="C43" s="11">
        <f>JAN!C43+FEV!C43+MAR!C43+ABR!C43+MAI!C43+JUN!C43+JUL!C43+AGO!C43+SET!C43+OUT!C43+NOV!C43+DEZ!C43</f>
        <v>26183650.206150781</v>
      </c>
      <c r="D43" s="11">
        <f>JAN!D43+FEV!D43+MAR!D43+ABR!D43+MAI!D43+JUN!D43+JUL!D43+AGO!D43+SET!D43+OUT!D43+NOV!D43+DEZ!D43</f>
        <v>959259.37702740007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109605977.60714278</v>
      </c>
      <c r="C45" s="17">
        <f>JAN!C45+FEV!C45+MAR!C45+ABR!C45+MAI!C45+JUN!C45+JUL!C45+AGO!C45+SET!C45+OUT!C45+NOV!C45+DEZ!C45</f>
        <v>104734600.82460313</v>
      </c>
      <c r="D45" s="17">
        <f>JAN!D45+FEV!D45+MAR!D45+ABR!D45+MAI!D45+JUN!D45+JUL!D45+AGO!D45+SET!D45+OUT!D45+NOV!D45+DEZ!D45</f>
        <v>3837037.5081096003</v>
      </c>
      <c r="E45" s="17">
        <f>JAN!E45+FEV!E45+MAR!E45+ABR!E45+MAI!E45+JUN!E45+JUL!E45+AGO!E45+SET!E45+OUT!E45+NOV!E45+DEZ!E45</f>
        <v>10960597.760714281</v>
      </c>
      <c r="F45" s="17">
        <f>JAN!F45+FEV!F45+MAR!F45+ABR!F45+MAI!F45+JUN!F45+JUL!F45+AGO!F45+SET!F45+OUT!F45+NOV!F45+DEZ!F45</f>
        <v>3653532.58690476</v>
      </c>
      <c r="G45" s="17">
        <f>JAN!G45+FEV!G45+MAR!G45+ABR!G45+MAI!G45+JUN!G45+JUL!G45+AGO!G45+SET!G45+OUT!G45+NOV!G45+DEZ!G45</f>
        <v>3653532.58690476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4" t="str">
        <f ca="1">CONCATENATE("Receita classificada referente ao período de 21/12/2022 a ", TEXT(DATE(YEAR(TODAY()),MONTH(TODAY()-30),20),"DD/MM/AA"))</f>
        <v>Receita classificada referente ao período de 21/12/2022 a 20/10/23</v>
      </c>
      <c r="B47" s="44"/>
      <c r="C47" s="44"/>
      <c r="D47" s="44"/>
      <c r="E47" s="44"/>
      <c r="F47" s="44"/>
      <c r="G47" s="44"/>
    </row>
    <row r="48" spans="1:11" x14ac:dyDescent="0.2">
      <c r="A48" s="53" t="s">
        <v>39</v>
      </c>
      <c r="B48" s="53"/>
      <c r="C48" s="53"/>
      <c r="D48" s="53"/>
      <c r="E48" s="53"/>
      <c r="F48" s="53"/>
      <c r="G48" s="53"/>
    </row>
    <row r="50" spans="1:3" ht="15.75" x14ac:dyDescent="0.25">
      <c r="A50" s="37" t="s">
        <v>56</v>
      </c>
      <c r="B50" s="34">
        <f>JUL!H69</f>
        <v>7472864</v>
      </c>
    </row>
    <row r="52" spans="1:3" ht="15.75" x14ac:dyDescent="0.25">
      <c r="A52" s="16" t="s">
        <v>58</v>
      </c>
      <c r="B52" s="38">
        <f>SET!H70</f>
        <v>1849678.4379379</v>
      </c>
    </row>
    <row r="54" spans="1:3" ht="15.75" x14ac:dyDescent="0.25">
      <c r="A54" s="16" t="s">
        <v>57</v>
      </c>
      <c r="B54" s="38">
        <f>DEZ!H70</f>
        <v>0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2023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2023-11-07T12:57:57Z</cp:lastPrinted>
  <dcterms:created xsi:type="dcterms:W3CDTF">2005-03-24T13:45:42Z</dcterms:created>
  <dcterms:modified xsi:type="dcterms:W3CDTF">2023-11-07T12:59:19Z</dcterms:modified>
</cp:coreProperties>
</file>