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emanu\Downloads\"/>
    </mc:Choice>
  </mc:AlternateContent>
  <xr:revisionPtr revIDLastSave="0" documentId="13_ncr:1_{F518C829-C2F9-4EB4-BF0B-B4CA2BD38765}" xr6:coauthVersionLast="47" xr6:coauthVersionMax="47" xr10:uidLastSave="{00000000-0000-0000-0000-000000000000}"/>
  <bookViews>
    <workbookView xWindow="-120" yWindow="-120" windowWidth="20730" windowHeight="11040" tabRatio="847" activeTab="1" xr2:uid="{00000000-000D-0000-FFFF-FFFF00000000}"/>
  </bookViews>
  <sheets>
    <sheet name="LISTA DE ANEXOS 2024" sheetId="20" r:id="rId1"/>
    <sheet name="Todos Anexos" sheetId="8" r:id="rId2"/>
    <sheet name="Ane II" sheetId="1" r:id="rId3"/>
    <sheet name="Ane II-A" sheetId="21" r:id="rId4"/>
    <sheet name="Ane II-B" sheetId="22" r:id="rId5"/>
    <sheet name="Ane II-C" sheetId="25" r:id="rId6"/>
    <sheet name="Ane II-D" sheetId="26" r:id="rId7"/>
    <sheet name="Ane III" sheetId="2" r:id="rId8"/>
    <sheet name="Ane III-A" sheetId="23" r:id="rId9"/>
    <sheet name="Ane III-B" sheetId="24" r:id="rId10"/>
    <sheet name="Ane III-C" sheetId="27" r:id="rId11"/>
    <sheet name="Ane III-D" sheetId="28" r:id="rId12"/>
    <sheet name="Ane IV" sheetId="9" r:id="rId13"/>
    <sheet name="Ane V" sheetId="5" r:id="rId14"/>
    <sheet name="Ane VI" sheetId="17" r:id="rId15"/>
    <sheet name="Ane VII" sheetId="19" r:id="rId16"/>
  </sheets>
  <definedNames>
    <definedName name="Nota_Técnica_nº_1.127_2013___GEPLA_COFIN_SUPOF_ST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2" i="5" l="1"/>
  <c r="M52" i="5"/>
  <c r="L52" i="5"/>
  <c r="K52" i="5"/>
  <c r="J52" i="5"/>
  <c r="I52" i="5"/>
  <c r="H52" i="5"/>
  <c r="G52" i="5"/>
  <c r="F52" i="5"/>
  <c r="E52" i="5"/>
  <c r="B51" i="8" l="1"/>
  <c r="M51" i="8" l="1"/>
  <c r="M56" i="8" s="1"/>
  <c r="P44" i="27"/>
  <c r="P38" i="27"/>
  <c r="P34" i="27"/>
  <c r="P33" i="27"/>
  <c r="P11" i="27"/>
  <c r="P5" i="26"/>
  <c r="P37" i="26"/>
  <c r="L54" i="8" l="1"/>
  <c r="P54" i="8" s="1"/>
  <c r="P51" i="27"/>
  <c r="P51" i="26"/>
  <c r="E4" i="8" l="1"/>
  <c r="A51" i="28"/>
  <c r="A50" i="28"/>
  <c r="A49" i="28"/>
  <c r="A48" i="28"/>
  <c r="A47" i="28"/>
  <c r="A46" i="28"/>
  <c r="A45" i="28"/>
  <c r="A44" i="28"/>
  <c r="A43" i="28"/>
  <c r="A42" i="28"/>
  <c r="A41" i="28"/>
  <c r="A40" i="28"/>
  <c r="A39" i="28"/>
  <c r="A38" i="28"/>
  <c r="A37" i="28"/>
  <c r="A36" i="28"/>
  <c r="A35" i="28"/>
  <c r="A34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6" i="28"/>
  <c r="A5" i="28"/>
  <c r="A4" i="28"/>
  <c r="A3" i="28"/>
  <c r="A51" i="27"/>
  <c r="A50" i="27"/>
  <c r="A49" i="27"/>
  <c r="A48" i="27"/>
  <c r="A47" i="27"/>
  <c r="A46" i="27"/>
  <c r="A45" i="27"/>
  <c r="A44" i="27"/>
  <c r="A43" i="27"/>
  <c r="A42" i="27"/>
  <c r="A41" i="27"/>
  <c r="A40" i="27"/>
  <c r="A39" i="27"/>
  <c r="A38" i="27"/>
  <c r="A37" i="27"/>
  <c r="A36" i="27"/>
  <c r="A35" i="27"/>
  <c r="A34" i="27"/>
  <c r="A33" i="27"/>
  <c r="A32" i="27"/>
  <c r="A31" i="27"/>
  <c r="A30" i="27"/>
  <c r="A29" i="27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  <c r="A3" i="27"/>
  <c r="A51" i="26"/>
  <c r="A50" i="26"/>
  <c r="A49" i="26"/>
  <c r="A48" i="26"/>
  <c r="A47" i="26"/>
  <c r="A46" i="26"/>
  <c r="A45" i="26"/>
  <c r="A44" i="26"/>
  <c r="A43" i="26"/>
  <c r="A42" i="26"/>
  <c r="A41" i="26"/>
  <c r="A40" i="26"/>
  <c r="A39" i="26"/>
  <c r="A38" i="26"/>
  <c r="A37" i="26"/>
  <c r="A36" i="26"/>
  <c r="A35" i="26"/>
  <c r="A34" i="26"/>
  <c r="A33" i="26"/>
  <c r="A32" i="26"/>
  <c r="A31" i="26"/>
  <c r="A30" i="26"/>
  <c r="A29" i="26"/>
  <c r="A28" i="26"/>
  <c r="A27" i="26"/>
  <c r="A26" i="26"/>
  <c r="A25" i="26"/>
  <c r="A24" i="26"/>
  <c r="A23" i="26"/>
  <c r="A22" i="26"/>
  <c r="A21" i="26"/>
  <c r="A20" i="26"/>
  <c r="A19" i="26"/>
  <c r="A18" i="26"/>
  <c r="A17" i="26"/>
  <c r="A16" i="26"/>
  <c r="A15" i="26"/>
  <c r="A14" i="26"/>
  <c r="A13" i="26"/>
  <c r="A12" i="26"/>
  <c r="A11" i="26"/>
  <c r="A10" i="26"/>
  <c r="A9" i="26"/>
  <c r="A8" i="26"/>
  <c r="A7" i="26"/>
  <c r="A6" i="26"/>
  <c r="A5" i="26"/>
  <c r="A4" i="26"/>
  <c r="A3" i="26"/>
  <c r="A51" i="25"/>
  <c r="A50" i="25"/>
  <c r="A49" i="25"/>
  <c r="A48" i="25"/>
  <c r="A47" i="25"/>
  <c r="A46" i="25"/>
  <c r="A45" i="25"/>
  <c r="A44" i="25"/>
  <c r="A43" i="25"/>
  <c r="A42" i="25"/>
  <c r="A41" i="25"/>
  <c r="A40" i="25"/>
  <c r="A39" i="25"/>
  <c r="A38" i="25"/>
  <c r="A37" i="25"/>
  <c r="A36" i="25"/>
  <c r="A35" i="25"/>
  <c r="A34" i="25"/>
  <c r="A33" i="25"/>
  <c r="A32" i="25"/>
  <c r="A31" i="25"/>
  <c r="A30" i="25"/>
  <c r="A29" i="25"/>
  <c r="A28" i="25"/>
  <c r="A27" i="25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11" i="25"/>
  <c r="A10" i="25"/>
  <c r="A9" i="25"/>
  <c r="A8" i="25"/>
  <c r="A7" i="25"/>
  <c r="A6" i="25"/>
  <c r="A5" i="25"/>
  <c r="A4" i="25"/>
  <c r="A3" i="25"/>
  <c r="K4" i="8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3" i="8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3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3" i="8"/>
  <c r="C7" i="8"/>
  <c r="L52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3" i="8"/>
  <c r="H4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3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4" i="8"/>
  <c r="C5" i="8"/>
  <c r="C6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3" i="8"/>
  <c r="A51" i="5"/>
  <c r="A51" i="24"/>
  <c r="A50" i="24"/>
  <c r="A49" i="24"/>
  <c r="A48" i="24"/>
  <c r="A47" i="24"/>
  <c r="A46" i="24"/>
  <c r="A45" i="24"/>
  <c r="A44" i="24"/>
  <c r="A43" i="24"/>
  <c r="A42" i="24"/>
  <c r="A41" i="24"/>
  <c r="A40" i="24"/>
  <c r="A39" i="24"/>
  <c r="A38" i="24"/>
  <c r="A37" i="24"/>
  <c r="A36" i="24"/>
  <c r="A35" i="24"/>
  <c r="A34" i="24"/>
  <c r="A33" i="24"/>
  <c r="A32" i="24"/>
  <c r="A31" i="24"/>
  <c r="A30" i="24"/>
  <c r="A29" i="24"/>
  <c r="A28" i="24"/>
  <c r="A27" i="24"/>
  <c r="A26" i="24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4"/>
  <c r="A6" i="24"/>
  <c r="A5" i="24"/>
  <c r="A4" i="24"/>
  <c r="A3" i="24"/>
  <c r="A51" i="23"/>
  <c r="A50" i="23"/>
  <c r="A49" i="23"/>
  <c r="A48" i="23"/>
  <c r="A47" i="23"/>
  <c r="A46" i="23"/>
  <c r="A45" i="23"/>
  <c r="A44" i="23"/>
  <c r="A43" i="23"/>
  <c r="A42" i="23"/>
  <c r="A41" i="23"/>
  <c r="A40" i="23"/>
  <c r="A39" i="23"/>
  <c r="A38" i="23"/>
  <c r="A37" i="23"/>
  <c r="A36" i="23"/>
  <c r="A35" i="23"/>
  <c r="A34" i="23"/>
  <c r="A33" i="23"/>
  <c r="A32" i="23"/>
  <c r="A31" i="23"/>
  <c r="A30" i="23"/>
  <c r="A29" i="23"/>
  <c r="A28" i="23"/>
  <c r="A27" i="23"/>
  <c r="A26" i="23"/>
  <c r="A25" i="23"/>
  <c r="A24" i="23"/>
  <c r="A23" i="23"/>
  <c r="A22" i="23"/>
  <c r="A21" i="23"/>
  <c r="A20" i="23"/>
  <c r="A19" i="23"/>
  <c r="A18" i="23"/>
  <c r="A17" i="23"/>
  <c r="A16" i="23"/>
  <c r="A15" i="23"/>
  <c r="A14" i="23"/>
  <c r="A13" i="23"/>
  <c r="A12" i="23"/>
  <c r="A11" i="23"/>
  <c r="A10" i="23"/>
  <c r="A9" i="23"/>
  <c r="A8" i="23"/>
  <c r="A7" i="23"/>
  <c r="A6" i="23"/>
  <c r="A5" i="23"/>
  <c r="A4" i="23"/>
  <c r="A3" i="23"/>
  <c r="A51" i="22"/>
  <c r="A50" i="22"/>
  <c r="A49" i="22"/>
  <c r="A48" i="22"/>
  <c r="A47" i="22"/>
  <c r="A46" i="22"/>
  <c r="A45" i="22"/>
  <c r="A44" i="22"/>
  <c r="A43" i="22"/>
  <c r="A42" i="22"/>
  <c r="A41" i="22"/>
  <c r="A40" i="22"/>
  <c r="A39" i="22"/>
  <c r="A38" i="22"/>
  <c r="A37" i="22"/>
  <c r="A36" i="22"/>
  <c r="A35" i="22"/>
  <c r="A34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A20" i="22"/>
  <c r="A19" i="22"/>
  <c r="A18" i="22"/>
  <c r="A17" i="22"/>
  <c r="A16" i="22"/>
  <c r="A15" i="22"/>
  <c r="A14" i="22"/>
  <c r="A13" i="22"/>
  <c r="A12" i="22"/>
  <c r="A11" i="22"/>
  <c r="A10" i="22"/>
  <c r="A9" i="22"/>
  <c r="A8" i="22"/>
  <c r="A7" i="22"/>
  <c r="A6" i="22"/>
  <c r="A5" i="22"/>
  <c r="A4" i="22"/>
  <c r="A3" i="22"/>
  <c r="A51" i="21"/>
  <c r="A50" i="21"/>
  <c r="A49" i="21"/>
  <c r="A48" i="21"/>
  <c r="A47" i="21"/>
  <c r="A46" i="21"/>
  <c r="A45" i="21"/>
  <c r="A44" i="21"/>
  <c r="A43" i="21"/>
  <c r="A42" i="21"/>
  <c r="A41" i="21"/>
  <c r="A40" i="21"/>
  <c r="A39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  <c r="A3" i="21"/>
  <c r="O47" i="8"/>
  <c r="N47" i="8"/>
  <c r="M47" i="8"/>
  <c r="L47" i="8"/>
  <c r="G47" i="8"/>
  <c r="B47" i="8"/>
  <c r="A47" i="19"/>
  <c r="A47" i="17"/>
  <c r="A47" i="5"/>
  <c r="A47" i="2"/>
  <c r="A47" i="1"/>
  <c r="A46" i="1"/>
  <c r="B3" i="8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8" i="1"/>
  <c r="A49" i="1"/>
  <c r="A50" i="1"/>
  <c r="A48" i="2"/>
  <c r="A48" i="5"/>
  <c r="A48" i="17"/>
  <c r="A48" i="19"/>
  <c r="O42" i="8"/>
  <c r="N42" i="8"/>
  <c r="M42" i="8"/>
  <c r="L42" i="8"/>
  <c r="G42" i="8"/>
  <c r="B42" i="8"/>
  <c r="A42" i="19"/>
  <c r="A42" i="17"/>
  <c r="A42" i="5"/>
  <c r="A42" i="2"/>
  <c r="B27" i="8"/>
  <c r="G27" i="8"/>
  <c r="L27" i="8"/>
  <c r="M27" i="8"/>
  <c r="N27" i="8"/>
  <c r="O27" i="8"/>
  <c r="B28" i="8"/>
  <c r="B26" i="8"/>
  <c r="G26" i="8"/>
  <c r="L26" i="8"/>
  <c r="M26" i="8"/>
  <c r="N26" i="8"/>
  <c r="O26" i="8"/>
  <c r="G28" i="8"/>
  <c r="L28" i="8"/>
  <c r="M28" i="8"/>
  <c r="N28" i="8"/>
  <c r="O28" i="8"/>
  <c r="B29" i="8"/>
  <c r="G29" i="8"/>
  <c r="L29" i="8"/>
  <c r="M29" i="8"/>
  <c r="N29" i="8"/>
  <c r="O29" i="8"/>
  <c r="B30" i="8"/>
  <c r="G30" i="8"/>
  <c r="L30" i="8"/>
  <c r="M30" i="8"/>
  <c r="N30" i="8"/>
  <c r="O30" i="8"/>
  <c r="B31" i="8"/>
  <c r="G31" i="8"/>
  <c r="L31" i="8"/>
  <c r="M31" i="8"/>
  <c r="N31" i="8"/>
  <c r="O31" i="8"/>
  <c r="B32" i="8"/>
  <c r="G32" i="8"/>
  <c r="L32" i="8"/>
  <c r="M32" i="8"/>
  <c r="N32" i="8"/>
  <c r="O32" i="8"/>
  <c r="B33" i="8"/>
  <c r="G33" i="8"/>
  <c r="L33" i="8"/>
  <c r="M33" i="8"/>
  <c r="N33" i="8"/>
  <c r="O33" i="8"/>
  <c r="B34" i="8"/>
  <c r="G34" i="8"/>
  <c r="L34" i="8"/>
  <c r="M34" i="8"/>
  <c r="N34" i="8"/>
  <c r="O34" i="8"/>
  <c r="B35" i="8"/>
  <c r="G35" i="8"/>
  <c r="L35" i="8"/>
  <c r="M35" i="8"/>
  <c r="N35" i="8"/>
  <c r="O35" i="8"/>
  <c r="B36" i="8"/>
  <c r="G36" i="8"/>
  <c r="L36" i="8"/>
  <c r="M36" i="8"/>
  <c r="N36" i="8"/>
  <c r="O36" i="8"/>
  <c r="B37" i="8"/>
  <c r="G37" i="8"/>
  <c r="L37" i="8"/>
  <c r="M37" i="8"/>
  <c r="N37" i="8"/>
  <c r="O37" i="8"/>
  <c r="B38" i="8"/>
  <c r="G38" i="8"/>
  <c r="L38" i="8"/>
  <c r="M38" i="8"/>
  <c r="N38" i="8"/>
  <c r="O38" i="8"/>
  <c r="B39" i="8"/>
  <c r="G39" i="8"/>
  <c r="L39" i="8"/>
  <c r="M39" i="8"/>
  <c r="N39" i="8"/>
  <c r="O39" i="8"/>
  <c r="B40" i="8"/>
  <c r="G40" i="8"/>
  <c r="L40" i="8"/>
  <c r="M40" i="8"/>
  <c r="N40" i="8"/>
  <c r="O40" i="8"/>
  <c r="B41" i="8"/>
  <c r="G41" i="8"/>
  <c r="L41" i="8"/>
  <c r="M41" i="8"/>
  <c r="N41" i="8"/>
  <c r="O41" i="8"/>
  <c r="B43" i="8"/>
  <c r="G43" i="8"/>
  <c r="L43" i="8"/>
  <c r="M43" i="8"/>
  <c r="N43" i="8"/>
  <c r="O43" i="8"/>
  <c r="B44" i="8"/>
  <c r="G44" i="8"/>
  <c r="L44" i="8"/>
  <c r="M44" i="8"/>
  <c r="N44" i="8"/>
  <c r="O44" i="8"/>
  <c r="B45" i="8"/>
  <c r="G45" i="8"/>
  <c r="L45" i="8"/>
  <c r="M45" i="8"/>
  <c r="N45" i="8"/>
  <c r="O45" i="8"/>
  <c r="B46" i="8"/>
  <c r="G46" i="8"/>
  <c r="L46" i="8"/>
  <c r="M46" i="8"/>
  <c r="N46" i="8"/>
  <c r="O46" i="8"/>
  <c r="B48" i="8"/>
  <c r="G48" i="8"/>
  <c r="L48" i="8"/>
  <c r="M48" i="8"/>
  <c r="N48" i="8"/>
  <c r="O48" i="8"/>
  <c r="B49" i="8"/>
  <c r="G49" i="8"/>
  <c r="L49" i="8"/>
  <c r="M49" i="8"/>
  <c r="N49" i="8"/>
  <c r="O49" i="8"/>
  <c r="B50" i="8"/>
  <c r="G50" i="8"/>
  <c r="L50" i="8"/>
  <c r="M50" i="8"/>
  <c r="N50" i="8"/>
  <c r="O50" i="8"/>
  <c r="A52" i="5"/>
  <c r="A50" i="5"/>
  <c r="A49" i="5"/>
  <c r="A46" i="5"/>
  <c r="A45" i="5"/>
  <c r="A44" i="5"/>
  <c r="A43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51" i="17"/>
  <c r="A50" i="17"/>
  <c r="A49" i="17"/>
  <c r="A46" i="17"/>
  <c r="A45" i="17"/>
  <c r="A44" i="17"/>
  <c r="A43" i="17"/>
  <c r="A41" i="17"/>
  <c r="A4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  <c r="A3" i="17"/>
  <c r="A51" i="19"/>
  <c r="A50" i="19"/>
  <c r="A49" i="19"/>
  <c r="A46" i="19"/>
  <c r="A45" i="19"/>
  <c r="A44" i="19"/>
  <c r="A43" i="19"/>
  <c r="A41" i="19"/>
  <c r="A40" i="19"/>
  <c r="A39" i="19"/>
  <c r="A38" i="19"/>
  <c r="A37" i="19"/>
  <c r="A36" i="19"/>
  <c r="A35" i="19"/>
  <c r="A34" i="19"/>
  <c r="A33" i="19"/>
  <c r="A32" i="19"/>
  <c r="A31" i="19"/>
  <c r="A30" i="19"/>
  <c r="A29" i="19"/>
  <c r="A28" i="19"/>
  <c r="A27" i="19"/>
  <c r="A26" i="19"/>
  <c r="A25" i="19"/>
  <c r="A24" i="19"/>
  <c r="A23" i="19"/>
  <c r="A22" i="19"/>
  <c r="A21" i="19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  <c r="A3" i="19"/>
  <c r="A51" i="2"/>
  <c r="A50" i="2"/>
  <c r="A49" i="2"/>
  <c r="A46" i="2"/>
  <c r="A45" i="2"/>
  <c r="A44" i="2"/>
  <c r="A43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51" i="1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O8" i="8"/>
  <c r="O7" i="8"/>
  <c r="O6" i="8"/>
  <c r="O5" i="8"/>
  <c r="O4" i="8"/>
  <c r="O3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8" i="8"/>
  <c r="N7" i="8"/>
  <c r="N6" i="8"/>
  <c r="N5" i="8"/>
  <c r="N4" i="8"/>
  <c r="N3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M7" i="8"/>
  <c r="M6" i="8"/>
  <c r="M5" i="8"/>
  <c r="M4" i="8"/>
  <c r="M3" i="8"/>
  <c r="L53" i="8"/>
  <c r="P53" i="8" s="1"/>
  <c r="L25" i="8"/>
  <c r="L24" i="8"/>
  <c r="L23" i="8"/>
  <c r="L22" i="8"/>
  <c r="L21" i="8"/>
  <c r="L20" i="8"/>
  <c r="L19" i="8"/>
  <c r="L18" i="8"/>
  <c r="L17" i="8"/>
  <c r="L16" i="8"/>
  <c r="L15" i="8"/>
  <c r="L14" i="8"/>
  <c r="L13" i="8"/>
  <c r="L12" i="8"/>
  <c r="L11" i="8"/>
  <c r="L10" i="8"/>
  <c r="L9" i="8"/>
  <c r="L8" i="8"/>
  <c r="L7" i="8"/>
  <c r="L6" i="8"/>
  <c r="L5" i="8"/>
  <c r="L4" i="8"/>
  <c r="L3" i="8"/>
  <c r="N55" i="8"/>
  <c r="L55" i="8" l="1"/>
  <c r="K51" i="8"/>
  <c r="K56" i="8" s="1"/>
  <c r="J51" i="8"/>
  <c r="J56" i="8" s="1"/>
  <c r="F51" i="8"/>
  <c r="F56" i="8" s="1"/>
  <c r="E51" i="8"/>
  <c r="E56" i="8" s="1"/>
  <c r="I51" i="8"/>
  <c r="I56" i="8" s="1"/>
  <c r="H51" i="8"/>
  <c r="H56" i="8" s="1"/>
  <c r="D51" i="8"/>
  <c r="D56" i="8" s="1"/>
  <c r="C51" i="8"/>
  <c r="C56" i="8" s="1"/>
  <c r="P47" i="8"/>
  <c r="P42" i="8"/>
  <c r="P26" i="8"/>
  <c r="P27" i="8"/>
  <c r="P49" i="8"/>
  <c r="P39" i="8"/>
  <c r="P44" i="8"/>
  <c r="P35" i="8"/>
  <c r="P31" i="8"/>
  <c r="P50" i="8"/>
  <c r="P40" i="8"/>
  <c r="P36" i="8"/>
  <c r="P32" i="8"/>
  <c r="P41" i="8"/>
  <c r="P37" i="8"/>
  <c r="P33" i="8"/>
  <c r="P48" i="8"/>
  <c r="P43" i="8"/>
  <c r="P38" i="8"/>
  <c r="P34" i="8"/>
  <c r="P30" i="8"/>
  <c r="P46" i="8"/>
  <c r="P45" i="8"/>
  <c r="P29" i="8"/>
  <c r="P28" i="8"/>
  <c r="L51" i="8"/>
  <c r="P52" i="8"/>
  <c r="P55" i="8" s="1"/>
  <c r="O51" i="8"/>
  <c r="N51" i="8"/>
  <c r="N56" i="8" s="1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4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A3" i="9"/>
  <c r="G3" i="8"/>
  <c r="A4" i="9"/>
  <c r="P22" i="8" l="1"/>
  <c r="P11" i="8"/>
  <c r="M55" i="8"/>
  <c r="O55" i="8"/>
  <c r="G51" i="8"/>
  <c r="G56" i="8" s="1"/>
  <c r="P4" i="8"/>
  <c r="P12" i="8"/>
  <c r="P20" i="8"/>
  <c r="P5" i="8"/>
  <c r="P9" i="8"/>
  <c r="P13" i="8"/>
  <c r="P17" i="8"/>
  <c r="P21" i="8"/>
  <c r="P25" i="8"/>
  <c r="P8" i="8"/>
  <c r="P16" i="8"/>
  <c r="P24" i="8"/>
  <c r="P3" i="8"/>
  <c r="P6" i="8"/>
  <c r="P10" i="8"/>
  <c r="P14" i="8"/>
  <c r="P18" i="8"/>
  <c r="P7" i="8"/>
  <c r="P15" i="8"/>
  <c r="P19" i="8"/>
  <c r="P23" i="8"/>
  <c r="B55" i="8"/>
  <c r="P51" i="8" l="1"/>
  <c r="P56" i="8" s="1"/>
  <c r="B56" i="8"/>
  <c r="O56" i="8"/>
  <c r="L56" i="8"/>
</calcChain>
</file>

<file path=xl/sharedStrings.xml><?xml version="1.0" encoding="utf-8"?>
<sst xmlns="http://schemas.openxmlformats.org/spreadsheetml/2006/main" count="6539" uniqueCount="130">
  <si>
    <t>Anexo</t>
  </si>
  <si>
    <t>RP</t>
  </si>
  <si>
    <t>Nome RP</t>
  </si>
  <si>
    <t>Fontes</t>
  </si>
  <si>
    <t>II</t>
  </si>
  <si>
    <t>Discricionárias</t>
  </si>
  <si>
    <t>Tesouro</t>
  </si>
  <si>
    <t>III</t>
  </si>
  <si>
    <t>Próprias</t>
  </si>
  <si>
    <t>IV</t>
  </si>
  <si>
    <t>V</t>
  </si>
  <si>
    <t>6 e 7</t>
  </si>
  <si>
    <t>Emendas Individuais e de Bancada</t>
  </si>
  <si>
    <t>VI</t>
  </si>
  <si>
    <t>Emendas de Comissão</t>
  </si>
  <si>
    <t>VII</t>
  </si>
  <si>
    <t>Obrigatórias com controle</t>
  </si>
  <si>
    <t>CHECK: TODOS OS ANEXOS ATÉ DEZ</t>
  </si>
  <si>
    <t>Até Dez</t>
  </si>
  <si>
    <t>Anexo II</t>
  </si>
  <si>
    <t>Anexo III</t>
  </si>
  <si>
    <t>Anexo IV</t>
  </si>
  <si>
    <t>Anexo V</t>
  </si>
  <si>
    <t>Anexo VI</t>
  </si>
  <si>
    <t>Anexo VII</t>
  </si>
  <si>
    <t>Total</t>
  </si>
  <si>
    <t>20000 Presidência da República</t>
  </si>
  <si>
    <t xml:space="preserve">22000 Ministério da Agricultura e Pecuária </t>
  </si>
  <si>
    <t>24000 Ministério da Ciência, Tecnologia e Inovação</t>
  </si>
  <si>
    <t>25000 Ministério da Fazenda</t>
  </si>
  <si>
    <t>26000 Ministério da Educação</t>
  </si>
  <si>
    <t>28000 Ministério do Desenvolvimento, Indústria, Comércio e Serviços</t>
  </si>
  <si>
    <t>30000 Ministério da Justiça e Segurança Pública</t>
  </si>
  <si>
    <t>32000 Ministério de Minas e Energia</t>
  </si>
  <si>
    <t>32266 Agência Nacional de Energia Elétrica</t>
  </si>
  <si>
    <t>32396 Agência Nacional de Mineração</t>
  </si>
  <si>
    <t>33000 Ministério da Previdência Social</t>
  </si>
  <si>
    <t>35000 Ministério das Relações Exteriores</t>
  </si>
  <si>
    <t>36000 Ministério da Saúde</t>
  </si>
  <si>
    <t>36212 Agência Nacional de Vigilância Sanitária</t>
  </si>
  <si>
    <t>36213 Agência Nacional de Saúde Suplementar</t>
  </si>
  <si>
    <t>37000 Controladoria-Geral da União</t>
  </si>
  <si>
    <t>39000 Ministério dos Transportes</t>
  </si>
  <si>
    <t>39250 Agência Nacional de Transportes Terrestres</t>
  </si>
  <si>
    <t>40000 Ministério do Trabalho e Emprego</t>
  </si>
  <si>
    <t>41000 Ministério das Comunicações</t>
  </si>
  <si>
    <t>41231 Agência Nacional de Telecomunicações</t>
  </si>
  <si>
    <t>42000 Ministério da Cultura</t>
  </si>
  <si>
    <t>42206 Agência Nacional do Cinema</t>
  </si>
  <si>
    <t>44000 Ministério do Meio Ambiente e Mudança do Clima</t>
  </si>
  <si>
    <t>46000 Ministério da Gestão e da Inovação em Serviços Públicos</t>
  </si>
  <si>
    <t>47000 Ministério do Planejamento e Orçamento</t>
  </si>
  <si>
    <t>49000 Ministério do Desenvolvimento Agrário e Agricultura Familiar</t>
  </si>
  <si>
    <t>51000 Ministério do Esporte</t>
  </si>
  <si>
    <t>52000 Ministério da Defesa</t>
  </si>
  <si>
    <t>53000 Ministério da Integração e do Desenvolvimento Regional</t>
  </si>
  <si>
    <t>54000 Ministério do Turismo</t>
  </si>
  <si>
    <t>55000 Ministério do Desenvolvimento e Assistência Social, Família e Combate à Fome</t>
  </si>
  <si>
    <t>56000 Ministério das Cidades</t>
  </si>
  <si>
    <t>58000 Ministério da Pesca e Aquicultura</t>
  </si>
  <si>
    <t>60000 Gabinete da Vice-Presidência da República</t>
  </si>
  <si>
    <t>63000 Advocacia-Geral da União</t>
  </si>
  <si>
    <t>67000 Ministério da Igualdade Racial</t>
  </si>
  <si>
    <t>68000 Ministério de Portos e Aeroportos</t>
  </si>
  <si>
    <t>68201 Agência Nacional de Transportes Aquaviários</t>
  </si>
  <si>
    <t>68213 Agência Nacional de Aviação Civil</t>
  </si>
  <si>
    <t>83000 Banco Central do Brasil</t>
  </si>
  <si>
    <t>84000 Ministério dos Povos Indígenas</t>
  </si>
  <si>
    <t>Demais Emendas Individuais</t>
  </si>
  <si>
    <t>Emendas Impositivas de Bancada</t>
  </si>
  <si>
    <t>Subtotal</t>
  </si>
  <si>
    <t>ANEXO II - RP 2 e 9 DISCRICIONÁRIAS FONTES TESOURO  (R$ unidades)</t>
  </si>
  <si>
    <t>ANEXO III - RP 2 e 9 DISCRICIONÁRIAS FONTES PRÓPRIAS (R$ unidades)</t>
  </si>
  <si>
    <t>Até Jan</t>
  </si>
  <si>
    <t>Até Fev</t>
  </si>
  <si>
    <t>Até Mar</t>
  </si>
  <si>
    <t>Até Abr</t>
  </si>
  <si>
    <t>Até Mai</t>
  </si>
  <si>
    <t>Até Jun</t>
  </si>
  <si>
    <t>Até Jul</t>
  </si>
  <si>
    <t>Até Ago</t>
  </si>
  <si>
    <t>Até Set</t>
  </si>
  <si>
    <t>Até Out</t>
  </si>
  <si>
    <t>Até Nov</t>
  </si>
  <si>
    <t>Órgãos/Unidades</t>
  </si>
  <si>
    <t xml:space="preserve">30211 Conselho Administrativo de Defesa Econômica </t>
  </si>
  <si>
    <t xml:space="preserve">32265 Agência Nacional do Petróleo, Gás Natural e Biocombustíveis </t>
  </si>
  <si>
    <t>81000 Ministério dos Direitos Humanos e Cidadania</t>
  </si>
  <si>
    <t xml:space="preserve">65000 Ministério das Mulheres </t>
  </si>
  <si>
    <t>Sujeitas ao Teto</t>
  </si>
  <si>
    <t>53210 Agência Nacional de Águas e Saneamento Básico</t>
  </si>
  <si>
    <t>-</t>
  </si>
  <si>
    <t>ANEXO V - RP 8 Emendas Comissão Fontes Tesouro (R$ unidades)</t>
  </si>
  <si>
    <t>ANEXO IV - Emendas Individuais (RP 6) e de Bancada (RP 7) (R$ 1,00 )</t>
  </si>
  <si>
    <t>ANEXO VI - RP 1 OBRIGATÓRIAS FONTES TESOURO (R$ unidades)</t>
  </si>
  <si>
    <t>ANEXO VII - RP 1 OBRIGATÓRIAS FONTES PRÓPRIAS (R$ unidades)</t>
  </si>
  <si>
    <t>Emendas Individuais Impositivas</t>
  </si>
  <si>
    <t>69000 Ministério do Empreendedorismo, da Microempresa e da Empresa de Pequeno Porte</t>
  </si>
  <si>
    <t>Anexo II-A</t>
  </si>
  <si>
    <t>Anexo III-A</t>
  </si>
  <si>
    <t>Anexo III-B</t>
  </si>
  <si>
    <t>Anexo II-B</t>
  </si>
  <si>
    <t>Emendas de Comissão - RP8</t>
  </si>
  <si>
    <t>Anexo II-C</t>
  </si>
  <si>
    <t>Anexo II-D</t>
  </si>
  <si>
    <t>Anexo III-C</t>
  </si>
  <si>
    <t>Anexo III-D</t>
  </si>
  <si>
    <t>ANEXO II-C - RP 3 DISCRICIONÁRIAS FONTES TESOURO  (R$ unidades)</t>
  </si>
  <si>
    <t>ANEXO III-C RP 3 DISCRICIONÁRIAS FONTES PRÓPRIAS (R$ unidades)</t>
  </si>
  <si>
    <t>II-A</t>
  </si>
  <si>
    <t>II-B</t>
  </si>
  <si>
    <t>II-C</t>
  </si>
  <si>
    <t>II-D</t>
  </si>
  <si>
    <t>III-A</t>
  </si>
  <si>
    <t>III-B</t>
  </si>
  <si>
    <t>III-C</t>
  </si>
  <si>
    <t>III-D</t>
  </si>
  <si>
    <t>S</t>
  </si>
  <si>
    <t>N</t>
  </si>
  <si>
    <t>Órgãos</t>
  </si>
  <si>
    <t>ANEXO II-D - RP 3 DISCRICIONÁRIAS FONTES TESOURO RESSALVADAS (R$ unidades)</t>
  </si>
  <si>
    <t>Estrutura dos Anexos em 2024</t>
  </si>
  <si>
    <t>Discricionárias Ressalvadas</t>
  </si>
  <si>
    <t>Discricionárias PAC</t>
  </si>
  <si>
    <t>Discricionárias PAC Ressalvadas</t>
  </si>
  <si>
    <t>ANEXO III-D RP 3 DISCRICIONÁRIAS FONTES PRÓPRIAS RESSALVADAS (R$ unidades)</t>
  </si>
  <si>
    <t>ANEXO II-B - RP 2 e 9 DISCRICIONÁRIAS FONTES TESOURO RESSALVADAS (R$ unidades)</t>
  </si>
  <si>
    <t>ANEXO III-B - RP 2 e 9 DISCRICIONÁRIAS FONTES PRÓPRIAS RESSALVADAS (R$ unidades)</t>
  </si>
  <si>
    <t>ANEXO II-A - RP 2 e 9 DISCRICIONÁRIAS FONTES TESOURO NÃO SUJEITAS AO TETO  (R$ unidades)</t>
  </si>
  <si>
    <t>ANEXO III-A - RP 2 e 9 DISCRICIONÁRIAS FONTES PRÓPRIAS NÃO SUJEITAS AO TETO (R$ 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</si>
</sst>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3" borderId="0" xfId="0" applyFill="1"/>
    <xf numFmtId="3" fontId="0" fillId="3" borderId="0" xfId="0" applyNumberFormat="1" applyFill="1"/>
    <xf numFmtId="0" fontId="2" fillId="2" borderId="0" xfId="0" applyFont="1" applyFill="1"/>
    <xf numFmtId="164" fontId="2" fillId="2" borderId="0" xfId="0" applyNumberFormat="1" applyFont="1" applyFill="1"/>
    <xf numFmtId="164" fontId="0" fillId="0" borderId="0" xfId="0" applyNumberFormat="1"/>
    <xf numFmtId="164" fontId="0" fillId="4" borderId="1" xfId="0" applyNumberFormat="1" applyFill="1" applyBorder="1" applyAlignment="1">
      <alignment horizontal="center"/>
    </xf>
    <xf numFmtId="164" fontId="0" fillId="4" borderId="1" xfId="0" applyNumberFormat="1" applyFill="1" applyBorder="1"/>
    <xf numFmtId="164" fontId="1" fillId="0" borderId="0" xfId="0" applyNumberFormat="1" applyFont="1"/>
    <xf numFmtId="164" fontId="1" fillId="4" borderId="1" xfId="0" applyNumberFormat="1" applyFont="1" applyFill="1" applyBorder="1" applyAlignment="1">
      <alignment horizontal="center"/>
    </xf>
    <xf numFmtId="3" fontId="0" fillId="0" borderId="0" xfId="0" applyNumberFormat="1"/>
    <xf numFmtId="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3" fontId="0" fillId="0" borderId="0" xfId="1" applyFont="1"/>
    <xf numFmtId="0" fontId="0" fillId="5" borderId="0" xfId="0" applyFill="1"/>
    <xf numFmtId="0" fontId="1" fillId="3" borderId="0" xfId="0" applyFont="1" applyFill="1"/>
    <xf numFmtId="3" fontId="1" fillId="3" borderId="0" xfId="0" applyNumberFormat="1" applyFont="1" applyFill="1"/>
    <xf numFmtId="0" fontId="4" fillId="0" borderId="0" xfId="0" applyFon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F18"/>
  <sheetViews>
    <sheetView workbookViewId="0">
      <selection activeCell="F18" sqref="F18"/>
    </sheetView>
  </sheetViews>
  <sheetFormatPr defaultRowHeight="15" x14ac:dyDescent="0.25"/>
  <cols>
    <col min="4" max="4" width="31.85546875" style="16" bestFit="1" customWidth="1"/>
    <col min="5" max="5" width="9.140625" style="16"/>
    <col min="6" max="6" width="26.85546875" style="16" customWidth="1"/>
  </cols>
  <sheetData>
    <row r="1" spans="2:6" ht="15.75" customHeight="1" x14ac:dyDescent="0.3">
      <c r="B1" s="21" t="s">
        <v>121</v>
      </c>
      <c r="C1" s="21"/>
      <c r="D1" s="21"/>
      <c r="E1" s="21"/>
      <c r="F1" s="21"/>
    </row>
    <row r="2" spans="2:6" ht="15.75" customHeight="1" x14ac:dyDescent="0.25"/>
    <row r="3" spans="2:6" s="14" customFormat="1" x14ac:dyDescent="0.25">
      <c r="B3" s="14" t="s">
        <v>0</v>
      </c>
      <c r="C3" s="14" t="s">
        <v>1</v>
      </c>
      <c r="D3" s="14" t="s">
        <v>2</v>
      </c>
      <c r="E3" s="14" t="s">
        <v>3</v>
      </c>
      <c r="F3" s="14" t="s">
        <v>89</v>
      </c>
    </row>
    <row r="4" spans="2:6" x14ac:dyDescent="0.25">
      <c r="B4" s="15" t="s">
        <v>4</v>
      </c>
      <c r="C4" s="15">
        <v>2</v>
      </c>
      <c r="D4" s="16" t="s">
        <v>5</v>
      </c>
      <c r="E4" s="16" t="s">
        <v>6</v>
      </c>
      <c r="F4" s="15" t="s">
        <v>117</v>
      </c>
    </row>
    <row r="5" spans="2:6" x14ac:dyDescent="0.25">
      <c r="B5" s="15" t="s">
        <v>109</v>
      </c>
      <c r="C5" s="15">
        <v>2</v>
      </c>
      <c r="D5" s="16" t="s">
        <v>5</v>
      </c>
      <c r="E5" s="16" t="s">
        <v>6</v>
      </c>
      <c r="F5" s="15" t="s">
        <v>118</v>
      </c>
    </row>
    <row r="6" spans="2:6" x14ac:dyDescent="0.25">
      <c r="B6" s="15" t="s">
        <v>110</v>
      </c>
      <c r="C6" s="15">
        <v>2</v>
      </c>
      <c r="D6" s="16" t="s">
        <v>122</v>
      </c>
      <c r="E6" s="16" t="s">
        <v>6</v>
      </c>
      <c r="F6" s="15" t="s">
        <v>117</v>
      </c>
    </row>
    <row r="7" spans="2:6" x14ac:dyDescent="0.25">
      <c r="B7" s="15" t="s">
        <v>111</v>
      </c>
      <c r="C7" s="15">
        <v>3</v>
      </c>
      <c r="D7" s="16" t="s">
        <v>123</v>
      </c>
      <c r="E7" s="16" t="s">
        <v>6</v>
      </c>
      <c r="F7" s="15" t="s">
        <v>117</v>
      </c>
    </row>
    <row r="8" spans="2:6" x14ac:dyDescent="0.25">
      <c r="B8" s="15" t="s">
        <v>112</v>
      </c>
      <c r="C8" s="15">
        <v>3</v>
      </c>
      <c r="D8" s="16" t="s">
        <v>124</v>
      </c>
      <c r="E8" s="16" t="s">
        <v>6</v>
      </c>
      <c r="F8" s="15" t="s">
        <v>117</v>
      </c>
    </row>
    <row r="9" spans="2:6" x14ac:dyDescent="0.25">
      <c r="B9" s="15" t="s">
        <v>7</v>
      </c>
      <c r="C9" s="15">
        <v>2</v>
      </c>
      <c r="D9" s="16" t="s">
        <v>5</v>
      </c>
      <c r="E9" s="16" t="s">
        <v>8</v>
      </c>
      <c r="F9" s="15" t="s">
        <v>117</v>
      </c>
    </row>
    <row r="10" spans="2:6" x14ac:dyDescent="0.25">
      <c r="B10" s="15" t="s">
        <v>113</v>
      </c>
      <c r="C10" s="15">
        <v>2</v>
      </c>
      <c r="D10" s="16" t="s">
        <v>5</v>
      </c>
      <c r="E10" s="16" t="s">
        <v>8</v>
      </c>
      <c r="F10" s="15" t="s">
        <v>118</v>
      </c>
    </row>
    <row r="11" spans="2:6" x14ac:dyDescent="0.25">
      <c r="B11" s="15" t="s">
        <v>114</v>
      </c>
      <c r="C11" s="15">
        <v>2</v>
      </c>
      <c r="D11" s="16" t="s">
        <v>122</v>
      </c>
      <c r="E11" s="16" t="s">
        <v>8</v>
      </c>
      <c r="F11" s="15" t="s">
        <v>117</v>
      </c>
    </row>
    <row r="12" spans="2:6" x14ac:dyDescent="0.25">
      <c r="B12" s="15" t="s">
        <v>115</v>
      </c>
      <c r="C12" s="15">
        <v>3</v>
      </c>
      <c r="D12" s="16" t="s">
        <v>123</v>
      </c>
      <c r="E12" s="16" t="s">
        <v>8</v>
      </c>
      <c r="F12" s="15" t="s">
        <v>117</v>
      </c>
    </row>
    <row r="13" spans="2:6" x14ac:dyDescent="0.25">
      <c r="B13" s="15" t="s">
        <v>116</v>
      </c>
      <c r="C13" s="15">
        <v>3</v>
      </c>
      <c r="D13" s="16" t="s">
        <v>124</v>
      </c>
      <c r="E13" s="16" t="s">
        <v>8</v>
      </c>
      <c r="F13" s="15" t="s">
        <v>117</v>
      </c>
    </row>
    <row r="14" spans="2:6" x14ac:dyDescent="0.25">
      <c r="B14" s="15" t="s">
        <v>9</v>
      </c>
      <c r="C14" s="15" t="s">
        <v>11</v>
      </c>
      <c r="D14" s="16" t="s">
        <v>12</v>
      </c>
      <c r="E14" s="16" t="s">
        <v>6</v>
      </c>
      <c r="F14" s="15"/>
    </row>
    <row r="15" spans="2:6" x14ac:dyDescent="0.25">
      <c r="B15" s="15" t="s">
        <v>10</v>
      </c>
      <c r="C15" s="15">
        <v>8</v>
      </c>
      <c r="D15" s="16" t="s">
        <v>14</v>
      </c>
      <c r="E15" s="16" t="s">
        <v>6</v>
      </c>
      <c r="F15" s="15"/>
    </row>
    <row r="16" spans="2:6" x14ac:dyDescent="0.25">
      <c r="B16" s="15" t="s">
        <v>13</v>
      </c>
      <c r="C16" s="15">
        <v>1</v>
      </c>
      <c r="D16" s="16" t="s">
        <v>16</v>
      </c>
      <c r="E16" s="16" t="s">
        <v>6</v>
      </c>
      <c r="F16" s="15"/>
    </row>
    <row r="17" spans="2:6" x14ac:dyDescent="0.25">
      <c r="B17" s="15" t="s">
        <v>15</v>
      </c>
      <c r="C17" s="15">
        <v>1</v>
      </c>
      <c r="D17" s="16" t="s">
        <v>16</v>
      </c>
      <c r="E17" s="16" t="s">
        <v>8</v>
      </c>
      <c r="F17" s="15"/>
    </row>
    <row r="18" spans="2:6" x14ac:dyDescent="0.25">
      <c r="B18" s="15"/>
    </row>
  </sheetData>
  <mergeCells count="1">
    <mergeCell ref="B1:F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65"/>
  <sheetViews>
    <sheetView tabSelected="1" zoomScaleNormal="100" workbookViewId="0">
      <pane xSplit="1" ySplit="2" topLeftCell="B3" activePane="bottomRight" state="frozen"/>
      <selection pane="topRight" activeCell="B58" sqref="B58"/>
      <selection pane="bottomLeft" activeCell="B58" sqref="B58"/>
      <selection pane="bottomRight" activeCell="B3" sqref="B3"/>
    </sheetView>
  </sheetViews>
  <sheetFormatPr defaultColWidth="9.140625" defaultRowHeight="15" x14ac:dyDescent="0.25"/>
  <cols>
    <col min="1" max="1" width="78.28515625" style="7" bestFit="1" customWidth="1"/>
    <col min="2" max="6" width="17" style="7" customWidth="1"/>
    <col min="7" max="7" width="14.28515625" style="7" bestFit="1" customWidth="1"/>
    <col min="8" max="11" width="14.28515625" style="7" customWidth="1"/>
    <col min="12" max="12" width="14.28515625" style="7" bestFit="1" customWidth="1"/>
    <col min="13" max="13" width="18" style="7" bestFit="1" customWidth="1"/>
    <col min="14" max="15" width="15.28515625" style="7" bestFit="1" customWidth="1"/>
    <col min="16" max="16" width="18" style="7" bestFit="1" customWidth="1"/>
    <col min="17" max="17" width="4.28515625" style="7" customWidth="1"/>
    <col min="18" max="18" width="18" style="7" bestFit="1" customWidth="1"/>
    <col min="19" max="19" width="16.42578125" style="7" bestFit="1" customWidth="1"/>
    <col min="20" max="16384" width="9.140625" style="7"/>
  </cols>
  <sheetData>
    <row r="1" spans="1:31" x14ac:dyDescent="0.25">
      <c r="A1" s="6" t="s">
        <v>17</v>
      </c>
      <c r="B1" s="8" t="s">
        <v>18</v>
      </c>
      <c r="C1" s="8" t="s">
        <v>18</v>
      </c>
      <c r="D1" s="8" t="s">
        <v>18</v>
      </c>
      <c r="E1" s="8" t="s">
        <v>18</v>
      </c>
      <c r="F1" s="8" t="s">
        <v>18</v>
      </c>
      <c r="G1" s="8" t="s">
        <v>18</v>
      </c>
      <c r="H1" s="8" t="s">
        <v>18</v>
      </c>
      <c r="I1" s="8" t="s">
        <v>18</v>
      </c>
      <c r="J1" s="8" t="s">
        <v>18</v>
      </c>
      <c r="K1" s="8" t="s">
        <v>18</v>
      </c>
      <c r="L1" s="8" t="s">
        <v>18</v>
      </c>
      <c r="M1" s="8" t="s">
        <v>18</v>
      </c>
      <c r="N1" s="8" t="s">
        <v>18</v>
      </c>
      <c r="O1" s="8" t="s">
        <v>18</v>
      </c>
      <c r="P1" s="8" t="s">
        <v>18</v>
      </c>
    </row>
    <row r="2" spans="1:31" s="10" customFormat="1" x14ac:dyDescent="0.25">
      <c r="B2" s="11" t="s">
        <v>19</v>
      </c>
      <c r="C2" s="11" t="s">
        <v>98</v>
      </c>
      <c r="D2" s="11" t="s">
        <v>101</v>
      </c>
      <c r="E2" s="11" t="s">
        <v>103</v>
      </c>
      <c r="F2" s="11" t="s">
        <v>104</v>
      </c>
      <c r="G2" s="11" t="s">
        <v>20</v>
      </c>
      <c r="H2" s="11" t="s">
        <v>99</v>
      </c>
      <c r="I2" s="11" t="s">
        <v>100</v>
      </c>
      <c r="J2" s="11" t="s">
        <v>105</v>
      </c>
      <c r="K2" s="11" t="s">
        <v>106</v>
      </c>
      <c r="L2" s="11" t="s">
        <v>21</v>
      </c>
      <c r="M2" s="11" t="s">
        <v>22</v>
      </c>
      <c r="N2" s="11" t="s">
        <v>23</v>
      </c>
      <c r="O2" s="11" t="s">
        <v>24</v>
      </c>
      <c r="P2" s="11" t="s">
        <v>25</v>
      </c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 x14ac:dyDescent="0.25">
      <c r="A3" s="18" t="s">
        <v>26</v>
      </c>
      <c r="B3" s="7">
        <f>SUMIF('Ane II'!$B:$B,$A3,'Ane II'!$N:$N)</f>
        <v>1085801788</v>
      </c>
      <c r="C3" s="7">
        <f>SUMIF('Ane II-A'!$B:$B,$A3,'Ane II-A'!$N:$N)</f>
        <v>0</v>
      </c>
      <c r="D3" s="7">
        <f>SUMIF('Ane II-B'!$B:$B,$A3,'Ane II-B'!$N:$N)</f>
        <v>0</v>
      </c>
      <c r="E3" s="7">
        <f>SUMIF('Ane II-C'!$B:$B,$A3,'Ane II-C'!$N:$N)</f>
        <v>16227258</v>
      </c>
      <c r="F3" s="7">
        <f>SUMIF('Ane II-D'!$B:$B,$A3,'Ane II-D'!$N:$N)</f>
        <v>0</v>
      </c>
      <c r="G3" s="7">
        <f>SUMIF('Ane III'!$B:$B,$A3,'Ane III'!$N:$N)</f>
        <v>133358710</v>
      </c>
      <c r="H3" s="7">
        <f>SUMIF('Ane III-A'!$B:$B,$A3,'Ane III-A'!$N:$N)</f>
        <v>0</v>
      </c>
      <c r="I3" s="7">
        <f>SUMIF('Ane III-B'!$B:$B,$A3,'Ane III-B'!$N:$N)</f>
        <v>0</v>
      </c>
      <c r="J3" s="7">
        <f>SUMIF('Ane III-C'!$B:$B,$A3,'Ane III-C'!$N:$N)</f>
        <v>0</v>
      </c>
      <c r="K3" s="7">
        <f>SUMIF('Ane III-D'!$B:$B,$A3,'Ane III-D'!$N:$N)</f>
        <v>0</v>
      </c>
      <c r="L3" s="7">
        <f>SUMIF('Ane IV'!$B:$B,$A3,'Ane IV'!$N:$N)</f>
        <v>0</v>
      </c>
      <c r="M3" s="7">
        <f>SUMIF('Ane V'!$B:$B,$A3,'Ane V'!$N:$N)</f>
        <v>0</v>
      </c>
      <c r="N3" s="7">
        <f>SUMIF('Ane VI'!$B:$B,$A3,'Ane VI'!$N:$N)</f>
        <v>125144702</v>
      </c>
      <c r="O3" s="7">
        <f>SUMIF('Ane VII'!$B:$B,$A3,'Ane VII'!$N:$N)</f>
        <v>0</v>
      </c>
      <c r="P3" s="7">
        <f t="shared" ref="P3:P50" si="0">SUM(B3:O3)</f>
        <v>1360532458</v>
      </c>
      <c r="R3"/>
      <c r="T3"/>
      <c r="U3"/>
      <c r="V3"/>
      <c r="W3"/>
      <c r="X3"/>
      <c r="Y3"/>
      <c r="Z3"/>
      <c r="AA3"/>
      <c r="AB3"/>
      <c r="AC3"/>
      <c r="AD3"/>
      <c r="AE3"/>
    </row>
    <row r="4" spans="1:31" x14ac:dyDescent="0.25">
      <c r="A4" s="18" t="s">
        <v>27</v>
      </c>
      <c r="B4" s="7">
        <f>SUMIF('Ane II'!$B:$B,$A4,'Ane II'!$N:$N)</f>
        <v>2101520936</v>
      </c>
      <c r="C4" s="7">
        <f>SUMIF('Ane II-A'!$B:$B,$A4,'Ane II-A'!$N:$N)</f>
        <v>0</v>
      </c>
      <c r="D4" s="7">
        <f>SUMIF('Ane II-B'!$B:$B,$A4,'Ane II-B'!$N:$N)</f>
        <v>148182353</v>
      </c>
      <c r="E4" s="7">
        <f>SUMIF('Ane II-C'!$B:$B,$A4,'Ane II-C'!$N:$N)</f>
        <v>67162577.299999997</v>
      </c>
      <c r="F4" s="7">
        <f>SUMIF('Ane II-D'!$B:$B,$A4,'Ane II-D'!$N:$N)</f>
        <v>0</v>
      </c>
      <c r="G4" s="7">
        <f>SUMIF('Ane III'!$B:$B,$A4,'Ane III'!$N:$N)</f>
        <v>39369114</v>
      </c>
      <c r="H4" s="7">
        <f>SUMIF('Ane III-A'!$B:$B,$A4,'Ane III-A'!$N:$N)</f>
        <v>134741944</v>
      </c>
      <c r="I4" s="7">
        <f>SUMIF('Ane III-B'!$B:$B,$A4,'Ane III-B'!$N:$N)</f>
        <v>20320000</v>
      </c>
      <c r="J4" s="7">
        <f>SUMIF('Ane III-C'!$B:$B,$A4,'Ane III-C'!$N:$N)</f>
        <v>0</v>
      </c>
      <c r="K4" s="7">
        <f>SUMIF('Ane III-D'!$B:$B,$A4,'Ane III-D'!$N:$N)</f>
        <v>0</v>
      </c>
      <c r="L4" s="7">
        <f>SUMIF('Ane IV'!$B:$B,$A4,'Ane IV'!$N:$N)</f>
        <v>0</v>
      </c>
      <c r="M4" s="7">
        <f>SUMIF('Ane V'!$B:$B,$A4,'Ane V'!$N:$N)</f>
        <v>0</v>
      </c>
      <c r="N4" s="7">
        <f>SUMIF('Ane VI'!$B:$B,$A4,'Ane VI'!$N:$N)</f>
        <v>355448689</v>
      </c>
      <c r="O4" s="7">
        <f>SUMIF('Ane VII'!$B:$B,$A4,'Ane VII'!$N:$N)</f>
        <v>0</v>
      </c>
      <c r="P4" s="7">
        <f t="shared" si="0"/>
        <v>2866745613.3000002</v>
      </c>
      <c r="R4"/>
      <c r="T4"/>
      <c r="U4"/>
      <c r="V4"/>
      <c r="W4"/>
      <c r="X4"/>
      <c r="Y4"/>
      <c r="Z4"/>
      <c r="AA4"/>
      <c r="AB4"/>
      <c r="AC4"/>
      <c r="AD4"/>
      <c r="AE4"/>
    </row>
    <row r="5" spans="1:31" x14ac:dyDescent="0.25">
      <c r="A5" s="18" t="s">
        <v>28</v>
      </c>
      <c r="B5" s="7">
        <f>SUMIF('Ane II'!$B:$B,$A5,'Ane II'!$N:$N)</f>
        <v>2798530247</v>
      </c>
      <c r="C5" s="7">
        <f>SUMIF('Ane II-A'!$B:$B,$A5,'Ane II-A'!$N:$N)</f>
        <v>0</v>
      </c>
      <c r="D5" s="7">
        <f>SUMIF('Ane II-B'!$B:$B,$A5,'Ane II-B'!$N:$N)</f>
        <v>2583937213</v>
      </c>
      <c r="E5" s="7">
        <f>SUMIF('Ane II-C'!$B:$B,$A5,'Ane II-C'!$N:$N)</f>
        <v>0</v>
      </c>
      <c r="F5" s="7">
        <f>SUMIF('Ane II-D'!$B:$B,$A5,'Ane II-D'!$N:$N)</f>
        <v>998791786</v>
      </c>
      <c r="G5" s="7">
        <f>SUMIF('Ane III'!$B:$B,$A5,'Ane III'!$N:$N)</f>
        <v>101278322</v>
      </c>
      <c r="H5" s="7">
        <f>SUMIF('Ane III-A'!$B:$B,$A5,'Ane III-A'!$N:$N)</f>
        <v>122297495</v>
      </c>
      <c r="I5" s="7">
        <f>SUMIF('Ane III-B'!$B:$B,$A5,'Ane III-B'!$N:$N)</f>
        <v>1349022266</v>
      </c>
      <c r="J5" s="7">
        <f>SUMIF('Ane III-C'!$B:$B,$A5,'Ane III-C'!$N:$N)</f>
        <v>0</v>
      </c>
      <c r="K5" s="7">
        <f>SUMIF('Ane III-D'!$B:$B,$A5,'Ane III-D'!$N:$N)</f>
        <v>1182867539</v>
      </c>
      <c r="L5" s="7">
        <f>SUMIF('Ane IV'!$B:$B,$A5,'Ane IV'!$N:$N)</f>
        <v>0</v>
      </c>
      <c r="M5" s="7">
        <f>SUMIF('Ane V'!$B:$B,$A5,'Ane V'!$N:$N)</f>
        <v>0</v>
      </c>
      <c r="N5" s="7">
        <f>SUMIF('Ane VI'!$B:$B,$A5,'Ane VI'!$N:$N)</f>
        <v>93719135</v>
      </c>
      <c r="O5" s="7">
        <f>SUMIF('Ane VII'!$B:$B,$A5,'Ane VII'!$N:$N)</f>
        <v>0</v>
      </c>
      <c r="P5" s="7">
        <f t="shared" si="0"/>
        <v>9230444003</v>
      </c>
      <c r="R5"/>
      <c r="T5"/>
      <c r="U5"/>
      <c r="V5"/>
      <c r="W5"/>
      <c r="X5"/>
      <c r="Y5"/>
      <c r="Z5"/>
      <c r="AA5"/>
      <c r="AB5"/>
      <c r="AC5"/>
      <c r="AD5"/>
      <c r="AE5"/>
    </row>
    <row r="6" spans="1:31" x14ac:dyDescent="0.25">
      <c r="A6" s="18" t="s">
        <v>29</v>
      </c>
      <c r="B6" s="7">
        <f>SUMIF('Ane II'!$B:$B,$A6,'Ane II'!$N:$N)</f>
        <v>4235127714</v>
      </c>
      <c r="C6" s="7">
        <f>SUMIF('Ane II-A'!$B:$B,$A6,'Ane II-A'!$N:$N)</f>
        <v>0</v>
      </c>
      <c r="D6" s="7">
        <f>SUMIF('Ane II-B'!$B:$B,$A6,'Ane II-B'!$N:$N)</f>
        <v>0</v>
      </c>
      <c r="E6" s="7">
        <f>SUMIF('Ane II-C'!$B:$B,$A6,'Ane II-C'!$N:$N)</f>
        <v>0</v>
      </c>
      <c r="F6" s="7">
        <f>SUMIF('Ane II-D'!$B:$B,$A6,'Ane II-D'!$N:$N)</f>
        <v>0</v>
      </c>
      <c r="G6" s="7">
        <f>SUMIF('Ane III'!$B:$B,$A6,'Ane III'!$N:$N)</f>
        <v>987607709</v>
      </c>
      <c r="H6" s="7">
        <f>SUMIF('Ane III-A'!$B:$B,$A6,'Ane III-A'!$N:$N)</f>
        <v>0</v>
      </c>
      <c r="I6" s="7">
        <f>SUMIF('Ane III-B'!$B:$B,$A6,'Ane III-B'!$N:$N)</f>
        <v>0</v>
      </c>
      <c r="J6" s="7">
        <f>SUMIF('Ane III-C'!$B:$B,$A6,'Ane III-C'!$N:$N)</f>
        <v>0</v>
      </c>
      <c r="K6" s="7">
        <f>SUMIF('Ane III-D'!$B:$B,$A6,'Ane III-D'!$N:$N)</f>
        <v>0</v>
      </c>
      <c r="L6" s="7">
        <f>SUMIF('Ane IV'!$B:$B,$A6,'Ane IV'!$N:$N)</f>
        <v>0</v>
      </c>
      <c r="M6" s="7">
        <f>SUMIF('Ane V'!$B:$B,$A6,'Ane V'!$N:$N)</f>
        <v>0</v>
      </c>
      <c r="N6" s="7">
        <f>SUMIF('Ane VI'!$B:$B,$A6,'Ane VI'!$N:$N)</f>
        <v>434121545</v>
      </c>
      <c r="O6" s="7">
        <f>SUMIF('Ane VII'!$B:$B,$A6,'Ane VII'!$N:$N)</f>
        <v>0</v>
      </c>
      <c r="P6" s="7">
        <f t="shared" si="0"/>
        <v>5656856968</v>
      </c>
      <c r="R6" s="13"/>
      <c r="T6"/>
      <c r="U6"/>
      <c r="V6"/>
      <c r="W6"/>
      <c r="X6"/>
      <c r="Y6"/>
      <c r="Z6"/>
      <c r="AA6"/>
      <c r="AB6"/>
      <c r="AC6"/>
      <c r="AD6"/>
      <c r="AE6"/>
    </row>
    <row r="7" spans="1:31" x14ac:dyDescent="0.25">
      <c r="A7" s="18" t="s">
        <v>30</v>
      </c>
      <c r="B7" s="7">
        <f>SUMIF('Ane II'!$B:$B,$A7,'Ane II'!$N:$N)</f>
        <v>25931633237</v>
      </c>
      <c r="C7" s="7">
        <f>'Ane II-A'!N7</f>
        <v>134490</v>
      </c>
      <c r="D7" s="7">
        <f>SUMIF('Ane II-B'!$B:$B,$A7,'Ane II-B'!$N:$N)</f>
        <v>1500000</v>
      </c>
      <c r="E7" s="7">
        <f>SUMIF('Ane II-C'!$B:$B,$A7,'Ane II-C'!$N:$N)</f>
        <v>1076398380.5</v>
      </c>
      <c r="F7" s="7">
        <f>SUMIF('Ane II-D'!$B:$B,$A7,'Ane II-D'!$N:$N)</f>
        <v>0</v>
      </c>
      <c r="G7" s="7">
        <f>SUMIF('Ane III'!$B:$B,$A7,'Ane III'!$N:$N)</f>
        <v>318712029</v>
      </c>
      <c r="H7" s="7">
        <f>SUMIF('Ane III-A'!$B:$B,$A7,'Ane III-A'!$N:$N)</f>
        <v>1316012071</v>
      </c>
      <c r="I7" s="7">
        <f>SUMIF('Ane III-B'!$B:$B,$A7,'Ane III-B'!$N:$N)</f>
        <v>405000000</v>
      </c>
      <c r="J7" s="7">
        <f>SUMIF('Ane III-C'!$B:$B,$A7,'Ane III-C'!$N:$N)</f>
        <v>0</v>
      </c>
      <c r="K7" s="7">
        <f>SUMIF('Ane III-D'!$B:$B,$A7,'Ane III-D'!$N:$N)</f>
        <v>0</v>
      </c>
      <c r="L7" s="7">
        <f>SUMIF('Ane IV'!$B:$B,$A7,'Ane IV'!$N:$N)</f>
        <v>0</v>
      </c>
      <c r="M7" s="7">
        <f>SUMIF('Ane V'!$B:$B,$A7,'Ane V'!$N:$N)</f>
        <v>0</v>
      </c>
      <c r="N7" s="7">
        <f>SUMIF('Ane VI'!$B:$B,$A7,'Ane VI'!$N:$N)</f>
        <v>13310413719</v>
      </c>
      <c r="O7" s="7">
        <f>SUMIF('Ane VII'!$B:$B,$A7,'Ane VII'!$N:$N)</f>
        <v>39540980</v>
      </c>
      <c r="P7" s="7">
        <f t="shared" si="0"/>
        <v>42399344906.5</v>
      </c>
      <c r="R7"/>
      <c r="T7"/>
      <c r="U7"/>
      <c r="V7"/>
      <c r="W7"/>
      <c r="X7"/>
      <c r="Y7"/>
      <c r="Z7"/>
      <c r="AA7"/>
      <c r="AB7"/>
      <c r="AC7"/>
      <c r="AD7"/>
      <c r="AE7"/>
    </row>
    <row r="8" spans="1:31" x14ac:dyDescent="0.25">
      <c r="A8" s="18" t="s">
        <v>31</v>
      </c>
      <c r="B8" s="7">
        <f>SUMIF('Ane II'!$B:$B,$A8,'Ane II'!$N:$N)</f>
        <v>483869153</v>
      </c>
      <c r="C8" s="7">
        <f>SUMIF('Ane II-A'!$B:$B,$A8,'Ane II-A'!$N:$N)</f>
        <v>0</v>
      </c>
      <c r="D8" s="7">
        <f>SUMIF('Ane II-B'!$B:$B,$A8,'Ane II-B'!$N:$N)</f>
        <v>0</v>
      </c>
      <c r="E8" s="7">
        <f>SUMIF('Ane II-C'!$B:$B,$A8,'Ane II-C'!$N:$N)</f>
        <v>0</v>
      </c>
      <c r="F8" s="7">
        <f>SUMIF('Ane II-D'!$B:$B,$A8,'Ane II-D'!$N:$N)</f>
        <v>0</v>
      </c>
      <c r="G8" s="7">
        <f>SUMIF('Ane III'!$B:$B,$A8,'Ane III'!$N:$N)</f>
        <v>83154497</v>
      </c>
      <c r="H8" s="7">
        <f>SUMIF('Ane III-A'!$B:$B,$A8,'Ane III-A'!$N:$N)</f>
        <v>206149983</v>
      </c>
      <c r="I8" s="7">
        <f>SUMIF('Ane III-B'!$B:$B,$A8,'Ane III-B'!$N:$N)</f>
        <v>0</v>
      </c>
      <c r="J8" s="7">
        <f>SUMIF('Ane III-C'!$B:$B,$A8,'Ane III-C'!$N:$N)</f>
        <v>0</v>
      </c>
      <c r="K8" s="7">
        <f>SUMIF('Ane III-D'!$B:$B,$A8,'Ane III-D'!$N:$N)</f>
        <v>0</v>
      </c>
      <c r="L8" s="7">
        <f>SUMIF('Ane IV'!$B:$B,$A8,'Ane IV'!$N:$N)</f>
        <v>0</v>
      </c>
      <c r="M8" s="7">
        <f>SUMIF('Ane V'!$B:$B,$A8,'Ane V'!$N:$N)</f>
        <v>0</v>
      </c>
      <c r="N8" s="7">
        <f>SUMIF('Ane VI'!$B:$B,$A8,'Ane VI'!$N:$N)</f>
        <v>28941909</v>
      </c>
      <c r="O8" s="7">
        <f>SUMIF('Ane VII'!$B:$B,$A8,'Ane VII'!$N:$N)</f>
        <v>10939292</v>
      </c>
      <c r="P8" s="7">
        <f t="shared" si="0"/>
        <v>813054834</v>
      </c>
      <c r="R8"/>
      <c r="T8"/>
      <c r="U8"/>
      <c r="V8"/>
      <c r="W8"/>
      <c r="X8"/>
      <c r="Y8"/>
      <c r="Z8"/>
      <c r="AA8"/>
      <c r="AB8"/>
      <c r="AC8"/>
      <c r="AD8"/>
      <c r="AE8"/>
    </row>
    <row r="9" spans="1:31" x14ac:dyDescent="0.25">
      <c r="A9" s="18" t="s">
        <v>32</v>
      </c>
      <c r="B9" s="7">
        <f>SUMIF('Ane II'!$B:$B,$A9,'Ane II'!$N:$N)</f>
        <v>2000511446</v>
      </c>
      <c r="C9" s="7">
        <f>SUMIF('Ane II-A'!$B:$B,$A9,'Ane II-A'!$N:$N)</f>
        <v>0</v>
      </c>
      <c r="D9" s="7">
        <f>SUMIF('Ane II-B'!$B:$B,$A9,'Ane II-B'!$N:$N)</f>
        <v>1116489506</v>
      </c>
      <c r="E9" s="7">
        <f>SUMIF('Ane II-C'!$B:$B,$A9,'Ane II-C'!$N:$N)</f>
        <v>0</v>
      </c>
      <c r="F9" s="7">
        <f>SUMIF('Ane II-D'!$B:$B,$A9,'Ane II-D'!$N:$N)</f>
        <v>0</v>
      </c>
      <c r="G9" s="7">
        <f>SUMIF('Ane III'!$B:$B,$A9,'Ane III'!$N:$N)</f>
        <v>32721835</v>
      </c>
      <c r="H9" s="7">
        <f>SUMIF('Ane III-A'!$B:$B,$A9,'Ane III-A'!$N:$N)</f>
        <v>0</v>
      </c>
      <c r="I9" s="7">
        <f>SUMIF('Ane III-B'!$B:$B,$A9,'Ane III-B'!$N:$N)</f>
        <v>16942918</v>
      </c>
      <c r="J9" s="7">
        <f>SUMIF('Ane III-C'!$B:$B,$A9,'Ane III-C'!$N:$N)</f>
        <v>0</v>
      </c>
      <c r="K9" s="7">
        <f>SUMIF('Ane III-D'!$B:$B,$A9,'Ane III-D'!$N:$N)</f>
        <v>0</v>
      </c>
      <c r="L9" s="7">
        <f>SUMIF('Ane IV'!$B:$B,$A9,'Ane IV'!$N:$N)</f>
        <v>0</v>
      </c>
      <c r="M9" s="7">
        <f>SUMIF('Ane V'!$B:$B,$A9,'Ane V'!$N:$N)</f>
        <v>0</v>
      </c>
      <c r="N9" s="7">
        <f>SUMIF('Ane VI'!$B:$B,$A9,'Ane VI'!$N:$N)</f>
        <v>3409113576</v>
      </c>
      <c r="O9" s="7">
        <f>SUMIF('Ane VII'!$B:$B,$A9,'Ane VII'!$N:$N)</f>
        <v>211552761</v>
      </c>
      <c r="P9" s="7">
        <f t="shared" si="0"/>
        <v>6787332042</v>
      </c>
      <c r="R9"/>
      <c r="T9"/>
      <c r="U9"/>
      <c r="V9"/>
      <c r="W9"/>
      <c r="X9"/>
      <c r="Y9"/>
      <c r="Z9"/>
      <c r="AA9"/>
      <c r="AB9"/>
      <c r="AC9"/>
      <c r="AD9"/>
      <c r="AE9"/>
    </row>
    <row r="10" spans="1:31" x14ac:dyDescent="0.25">
      <c r="A10" s="18" t="s">
        <v>85</v>
      </c>
      <c r="B10" s="7">
        <f>SUMIF('Ane II'!$B:$B,$A10,'Ane II'!$N:$N)</f>
        <v>2569103</v>
      </c>
      <c r="C10" s="7">
        <f>SUMIF('Ane II-A'!$B:$B,$A10,'Ane II-A'!$N:$N)</f>
        <v>0</v>
      </c>
      <c r="D10" s="7">
        <f>SUMIF('Ane II-B'!$B:$B,$A10,'Ane II-B'!$N:$N)</f>
        <v>0</v>
      </c>
      <c r="E10" s="7">
        <f>SUMIF('Ane II-C'!$B:$B,$A10,'Ane II-C'!$N:$N)</f>
        <v>0</v>
      </c>
      <c r="F10" s="7">
        <f>SUMIF('Ane II-D'!$B:$B,$A10,'Ane II-D'!$N:$N)</f>
        <v>0</v>
      </c>
      <c r="G10" s="7">
        <f>SUMIF('Ane III'!$B:$B,$A10,'Ane III'!$N:$N)</f>
        <v>38820248</v>
      </c>
      <c r="H10" s="7">
        <f>SUMIF('Ane III-A'!$B:$B,$A10,'Ane III-A'!$N:$N)</f>
        <v>0</v>
      </c>
      <c r="I10" s="7">
        <f>SUMIF('Ane III-B'!$B:$B,$A10,'Ane III-B'!$N:$N)</f>
        <v>0</v>
      </c>
      <c r="J10" s="7">
        <f>SUMIF('Ane III-C'!$B:$B,$A10,'Ane III-C'!$N:$N)</f>
        <v>0</v>
      </c>
      <c r="K10" s="7">
        <f>SUMIF('Ane III-D'!$B:$B,$A10,'Ane III-D'!$N:$N)</f>
        <v>0</v>
      </c>
      <c r="L10" s="7">
        <f>SUMIF('Ane IV'!$B:$B,$A10,'Ane IV'!$N:$N)</f>
        <v>0</v>
      </c>
      <c r="M10" s="7">
        <f>SUMIF('Ane V'!$B:$B,$A10,'Ane V'!$N:$N)</f>
        <v>0</v>
      </c>
      <c r="N10" s="7">
        <f>SUMIF('Ane VI'!$B:$B,$A10,'Ane VI'!$N:$N)</f>
        <v>1253585</v>
      </c>
      <c r="O10" s="7">
        <f>SUMIF('Ane VII'!$B:$B,$A10,'Ane VII'!$N:$N)</f>
        <v>0</v>
      </c>
      <c r="P10" s="7">
        <f t="shared" si="0"/>
        <v>42642936</v>
      </c>
      <c r="R10"/>
      <c r="T10"/>
      <c r="U10"/>
      <c r="V10"/>
      <c r="W10"/>
      <c r="X10"/>
      <c r="Y10"/>
      <c r="Z10"/>
      <c r="AA10"/>
      <c r="AB10"/>
      <c r="AC10"/>
      <c r="AD10"/>
      <c r="AE10"/>
    </row>
    <row r="11" spans="1:31" x14ac:dyDescent="0.25">
      <c r="A11" s="18" t="s">
        <v>33</v>
      </c>
      <c r="B11" s="7">
        <f>SUMIF('Ane II'!$B:$B,$A11,'Ane II'!$N:$N)</f>
        <v>343274375</v>
      </c>
      <c r="C11" s="7">
        <f>SUMIF('Ane II-A'!$B:$B,$A11,'Ane II-A'!$N:$N)</f>
        <v>0</v>
      </c>
      <c r="D11" s="7">
        <f>SUMIF('Ane II-B'!$B:$B,$A11,'Ane II-B'!$N:$N)</f>
        <v>0</v>
      </c>
      <c r="E11" s="7">
        <f>SUMIF('Ane II-C'!$B:$B,$A11,'Ane II-C'!$N:$N)</f>
        <v>50911744.399999999</v>
      </c>
      <c r="F11" s="7">
        <f>SUMIF('Ane II-D'!$B:$B,$A11,'Ane II-D'!$N:$N)</f>
        <v>0</v>
      </c>
      <c r="G11" s="7">
        <f>SUMIF('Ane III'!$B:$B,$A11,'Ane III'!$N:$N)</f>
        <v>51377164</v>
      </c>
      <c r="H11" s="7">
        <f>SUMIF('Ane III-A'!$B:$B,$A11,'Ane III-A'!$N:$N)</f>
        <v>0</v>
      </c>
      <c r="I11" s="7">
        <f>SUMIF('Ane III-B'!$B:$B,$A11,'Ane III-B'!$N:$N)</f>
        <v>0</v>
      </c>
      <c r="J11" s="7">
        <f>SUMIF('Ane III-C'!$B:$B,$A11,'Ane III-C'!$N:$N)</f>
        <v>2053214</v>
      </c>
      <c r="K11" s="7">
        <f>SUMIF('Ane III-D'!$B:$B,$A11,'Ane III-D'!$N:$N)</f>
        <v>0</v>
      </c>
      <c r="L11" s="7">
        <f>SUMIF('Ane IV'!$B:$B,$A11,'Ane IV'!$N:$N)</f>
        <v>0</v>
      </c>
      <c r="M11" s="7">
        <f>SUMIF('Ane V'!$B:$B,$A11,'Ane V'!$N:$N)</f>
        <v>0</v>
      </c>
      <c r="N11" s="7">
        <f>SUMIF('Ane VI'!$B:$B,$A11,'Ane VI'!$N:$N)</f>
        <v>116981895</v>
      </c>
      <c r="O11" s="7">
        <f>SUMIF('Ane VII'!$B:$B,$A11,'Ane VII'!$N:$N)</f>
        <v>0</v>
      </c>
      <c r="P11" s="7">
        <f t="shared" si="0"/>
        <v>564598392.39999998</v>
      </c>
      <c r="R11"/>
      <c r="T11"/>
      <c r="U11"/>
      <c r="V11"/>
      <c r="W11"/>
      <c r="X11"/>
      <c r="Y11"/>
      <c r="Z11"/>
      <c r="AA11"/>
      <c r="AB11"/>
      <c r="AC11"/>
      <c r="AD11"/>
      <c r="AE11"/>
    </row>
    <row r="12" spans="1:31" x14ac:dyDescent="0.25">
      <c r="A12" s="18" t="s">
        <v>86</v>
      </c>
      <c r="B12" s="7">
        <f>SUMIF('Ane II'!$B:$B,$A12,'Ane II'!$N:$N)</f>
        <v>36616632</v>
      </c>
      <c r="C12" s="7">
        <f>SUMIF('Ane II-A'!$B:$B,$A12,'Ane II-A'!$N:$N)</f>
        <v>0</v>
      </c>
      <c r="D12" s="7">
        <f>SUMIF('Ane II-B'!$B:$B,$A12,'Ane II-B'!$N:$N)</f>
        <v>0</v>
      </c>
      <c r="E12" s="7">
        <f>SUMIF('Ane II-C'!$B:$B,$A12,'Ane II-C'!$N:$N)</f>
        <v>0</v>
      </c>
      <c r="F12" s="7">
        <f>SUMIF('Ane II-D'!$B:$B,$A12,'Ane II-D'!$N:$N)</f>
        <v>0</v>
      </c>
      <c r="G12" s="7">
        <f>SUMIF('Ane III'!$B:$B,$A12,'Ane III'!$N:$N)</f>
        <v>103035531</v>
      </c>
      <c r="H12" s="7">
        <f>SUMIF('Ane III-A'!$B:$B,$A12,'Ane III-A'!$N:$N)</f>
        <v>0</v>
      </c>
      <c r="I12" s="7">
        <f>SUMIF('Ane III-B'!$B:$B,$A12,'Ane III-B'!$N:$N)</f>
        <v>0</v>
      </c>
      <c r="J12" s="7">
        <f>SUMIF('Ane III-C'!$B:$B,$A12,'Ane III-C'!$N:$N)</f>
        <v>0</v>
      </c>
      <c r="K12" s="7">
        <f>SUMIF('Ane III-D'!$B:$B,$A12,'Ane III-D'!$N:$N)</f>
        <v>0</v>
      </c>
      <c r="L12" s="7">
        <f>SUMIF('Ane IV'!$B:$B,$A12,'Ane IV'!$N:$N)</f>
        <v>0</v>
      </c>
      <c r="M12" s="7">
        <f>SUMIF('Ane V'!$B:$B,$A12,'Ane V'!$N:$N)</f>
        <v>0</v>
      </c>
      <c r="N12" s="7">
        <f>SUMIF('Ane VI'!$B:$B,$A12,'Ane VI'!$N:$N)</f>
        <v>12493594</v>
      </c>
      <c r="O12" s="7">
        <f>SUMIF('Ane VII'!$B:$B,$A12,'Ane VII'!$N:$N)</f>
        <v>0</v>
      </c>
      <c r="P12" s="7">
        <f t="shared" si="0"/>
        <v>152145757</v>
      </c>
      <c r="R12"/>
      <c r="T12"/>
      <c r="U12"/>
      <c r="V12"/>
      <c r="W12"/>
      <c r="X12"/>
      <c r="Y12"/>
      <c r="Z12"/>
      <c r="AA12"/>
      <c r="AB12"/>
      <c r="AC12"/>
      <c r="AD12"/>
      <c r="AE12"/>
    </row>
    <row r="13" spans="1:31" x14ac:dyDescent="0.25">
      <c r="A13" s="18" t="s">
        <v>34</v>
      </c>
      <c r="B13" s="7">
        <f>SUMIF('Ane II'!$B:$B,$A13,'Ane II'!$N:$N)</f>
        <v>155849537</v>
      </c>
      <c r="C13" s="7">
        <f>SUMIF('Ane II-A'!$B:$B,$A13,'Ane II-A'!$N:$N)</f>
        <v>0</v>
      </c>
      <c r="D13" s="7">
        <f>SUMIF('Ane II-B'!$B:$B,$A13,'Ane II-B'!$N:$N)</f>
        <v>0</v>
      </c>
      <c r="E13" s="7">
        <f>SUMIF('Ane II-C'!$B:$B,$A13,'Ane II-C'!$N:$N)</f>
        <v>0</v>
      </c>
      <c r="F13" s="7">
        <f>SUMIF('Ane II-D'!$B:$B,$A13,'Ane II-D'!$N:$N)</f>
        <v>0</v>
      </c>
      <c r="G13" s="7">
        <f>SUMIF('Ane III'!$B:$B,$A13,'Ane III'!$N:$N)</f>
        <v>0</v>
      </c>
      <c r="H13" s="7">
        <f>SUMIF('Ane III-A'!$B:$B,$A13,'Ane III-A'!$N:$N)</f>
        <v>0</v>
      </c>
      <c r="I13" s="7">
        <f>SUMIF('Ane III-B'!$B:$B,$A13,'Ane III-B'!$N:$N)</f>
        <v>0</v>
      </c>
      <c r="J13" s="7">
        <f>SUMIF('Ane III-C'!$B:$B,$A13,'Ane III-C'!$N:$N)</f>
        <v>0</v>
      </c>
      <c r="K13" s="7">
        <f>SUMIF('Ane III-D'!$B:$B,$A13,'Ane III-D'!$N:$N)</f>
        <v>0</v>
      </c>
      <c r="L13" s="7">
        <f>SUMIF('Ane IV'!$B:$B,$A13,'Ane IV'!$N:$N)</f>
        <v>0</v>
      </c>
      <c r="M13" s="7">
        <f>SUMIF('Ane V'!$B:$B,$A13,'Ane V'!$N:$N)</f>
        <v>0</v>
      </c>
      <c r="N13" s="7">
        <f>SUMIF('Ane VI'!$B:$B,$A13,'Ane VI'!$N:$N)</f>
        <v>8788145</v>
      </c>
      <c r="O13" s="7">
        <f>SUMIF('Ane VII'!$B:$B,$A13,'Ane VII'!$N:$N)</f>
        <v>0</v>
      </c>
      <c r="P13" s="7">
        <f t="shared" si="0"/>
        <v>164637682</v>
      </c>
      <c r="T13"/>
      <c r="U13"/>
      <c r="V13"/>
      <c r="W13"/>
      <c r="X13"/>
      <c r="Y13"/>
      <c r="Z13"/>
      <c r="AA13"/>
      <c r="AB13"/>
      <c r="AC13"/>
      <c r="AD13"/>
      <c r="AE13"/>
    </row>
    <row r="14" spans="1:31" x14ac:dyDescent="0.25">
      <c r="A14" s="18" t="s">
        <v>35</v>
      </c>
      <c r="B14" s="7">
        <f>SUMIF('Ane II'!$B:$B,$A14,'Ane II'!$N:$N)</f>
        <v>105210060</v>
      </c>
      <c r="C14" s="7">
        <f>SUMIF('Ane II-A'!$B:$B,$A14,'Ane II-A'!$N:$N)</f>
        <v>0</v>
      </c>
      <c r="D14" s="7">
        <f>SUMIF('Ane II-B'!$B:$B,$A14,'Ane II-B'!$N:$N)</f>
        <v>0</v>
      </c>
      <c r="E14" s="7">
        <f>SUMIF('Ane II-C'!$B:$B,$A14,'Ane II-C'!$N:$N)</f>
        <v>0</v>
      </c>
      <c r="F14" s="7">
        <f>SUMIF('Ane II-D'!$B:$B,$A14,'Ane II-D'!$N:$N)</f>
        <v>0</v>
      </c>
      <c r="G14" s="7">
        <f>SUMIF('Ane III'!$B:$B,$A14,'Ane III'!$N:$N)</f>
        <v>0</v>
      </c>
      <c r="H14" s="7">
        <f>SUMIF('Ane III-A'!$B:$B,$A14,'Ane III-A'!$N:$N)</f>
        <v>0</v>
      </c>
      <c r="I14" s="7">
        <f>SUMIF('Ane III-B'!$B:$B,$A14,'Ane III-B'!$N:$N)</f>
        <v>0</v>
      </c>
      <c r="J14" s="7">
        <f>SUMIF('Ane III-C'!$B:$B,$A14,'Ane III-C'!$N:$N)</f>
        <v>0</v>
      </c>
      <c r="K14" s="7">
        <f>SUMIF('Ane III-D'!$B:$B,$A14,'Ane III-D'!$N:$N)</f>
        <v>0</v>
      </c>
      <c r="L14" s="7">
        <f>SUMIF('Ane IV'!$B:$B,$A14,'Ane IV'!$N:$N)</f>
        <v>0</v>
      </c>
      <c r="M14" s="7">
        <f>SUMIF('Ane V'!$B:$B,$A14,'Ane V'!$N:$N)</f>
        <v>0</v>
      </c>
      <c r="N14" s="7">
        <f>SUMIF('Ane VI'!$B:$B,$A14,'Ane VI'!$N:$N)</f>
        <v>18954183</v>
      </c>
      <c r="O14" s="7">
        <f>SUMIF('Ane VII'!$B:$B,$A14,'Ane VII'!$N:$N)</f>
        <v>0</v>
      </c>
      <c r="P14" s="7">
        <f t="shared" si="0"/>
        <v>124164243</v>
      </c>
      <c r="R14"/>
      <c r="T14"/>
      <c r="U14"/>
      <c r="V14"/>
      <c r="W14"/>
      <c r="X14"/>
      <c r="Y14"/>
      <c r="Z14"/>
      <c r="AA14"/>
      <c r="AB14"/>
      <c r="AC14"/>
      <c r="AD14"/>
      <c r="AE14"/>
    </row>
    <row r="15" spans="1:31" x14ac:dyDescent="0.25">
      <c r="A15" s="18" t="s">
        <v>36</v>
      </c>
      <c r="B15" s="7">
        <f>SUMIF('Ane II'!$B:$B,$A15,'Ane II'!$N:$N)</f>
        <v>105379425</v>
      </c>
      <c r="C15" s="7">
        <f>SUMIF('Ane II-A'!$B:$B,$A15,'Ane II-A'!$N:$N)</f>
        <v>0</v>
      </c>
      <c r="D15" s="7">
        <f>SUMIF('Ane II-B'!$B:$B,$A15,'Ane II-B'!$N:$N)</f>
        <v>0</v>
      </c>
      <c r="E15" s="7">
        <f>SUMIF('Ane II-C'!$B:$B,$A15,'Ane II-C'!$N:$N)</f>
        <v>0</v>
      </c>
      <c r="F15" s="7">
        <f>SUMIF('Ane II-D'!$B:$B,$A15,'Ane II-D'!$N:$N)</f>
        <v>0</v>
      </c>
      <c r="G15" s="7">
        <f>SUMIF('Ane III'!$B:$B,$A15,'Ane III'!$N:$N)</f>
        <v>1836100086</v>
      </c>
      <c r="H15" s="7">
        <f>SUMIF('Ane III-A'!$B:$B,$A15,'Ane III-A'!$N:$N)</f>
        <v>0</v>
      </c>
      <c r="I15" s="7">
        <f>SUMIF('Ane III-B'!$B:$B,$A15,'Ane III-B'!$N:$N)</f>
        <v>0</v>
      </c>
      <c r="J15" s="7">
        <f>SUMIF('Ane III-C'!$B:$B,$A15,'Ane III-C'!$N:$N)</f>
        <v>0</v>
      </c>
      <c r="K15" s="7">
        <f>SUMIF('Ane III-D'!$B:$B,$A15,'Ane III-D'!$N:$N)</f>
        <v>0</v>
      </c>
      <c r="L15" s="7">
        <f>SUMIF('Ane IV'!$B:$B,$A15,'Ane IV'!$N:$N)</f>
        <v>0</v>
      </c>
      <c r="M15" s="7">
        <f>SUMIF('Ane V'!$B:$B,$A15,'Ane V'!$N:$N)</f>
        <v>0</v>
      </c>
      <c r="N15" s="7">
        <f>SUMIF('Ane VI'!$B:$B,$A15,'Ane VI'!$N:$N)</f>
        <v>356947272</v>
      </c>
      <c r="O15" s="7">
        <f>SUMIF('Ane VII'!$B:$B,$A15,'Ane VII'!$N:$N)</f>
        <v>130864330</v>
      </c>
      <c r="P15" s="7">
        <f t="shared" si="0"/>
        <v>2429291113</v>
      </c>
      <c r="R15"/>
      <c r="T15"/>
      <c r="U15"/>
      <c r="V15"/>
      <c r="W15"/>
      <c r="X15"/>
      <c r="Y15"/>
      <c r="Z15"/>
      <c r="AA15"/>
      <c r="AB15"/>
      <c r="AC15"/>
      <c r="AD15"/>
      <c r="AE15"/>
    </row>
    <row r="16" spans="1:31" x14ac:dyDescent="0.25">
      <c r="A16" s="18" t="s">
        <v>37</v>
      </c>
      <c r="B16" s="7">
        <f>SUMIF('Ane II'!$B:$B,$A16,'Ane II'!$N:$N)</f>
        <v>2123587261</v>
      </c>
      <c r="C16" s="7">
        <f>SUMIF('Ane II-A'!$B:$B,$A16,'Ane II-A'!$N:$N)</f>
        <v>0</v>
      </c>
      <c r="D16" s="7">
        <f>SUMIF('Ane II-B'!$B:$B,$A16,'Ane II-B'!$N:$N)</f>
        <v>0</v>
      </c>
      <c r="E16" s="7">
        <f>SUMIF('Ane II-C'!$B:$B,$A16,'Ane II-C'!$N:$N)</f>
        <v>0</v>
      </c>
      <c r="F16" s="7">
        <f>SUMIF('Ane II-D'!$B:$B,$A16,'Ane II-D'!$N:$N)</f>
        <v>0</v>
      </c>
      <c r="G16" s="7">
        <f>SUMIF('Ane III'!$B:$B,$A16,'Ane III'!$N:$N)</f>
        <v>14004893</v>
      </c>
      <c r="H16" s="7">
        <f>SUMIF('Ane III-A'!$B:$B,$A16,'Ane III-A'!$N:$N)</f>
        <v>0</v>
      </c>
      <c r="I16" s="7">
        <f>SUMIF('Ane III-B'!$B:$B,$A16,'Ane III-B'!$N:$N)</f>
        <v>0</v>
      </c>
      <c r="J16" s="7">
        <f>SUMIF('Ane III-C'!$B:$B,$A16,'Ane III-C'!$N:$N)</f>
        <v>0</v>
      </c>
      <c r="K16" s="7">
        <f>SUMIF('Ane III-D'!$B:$B,$A16,'Ane III-D'!$N:$N)</f>
        <v>0</v>
      </c>
      <c r="L16" s="7">
        <f>SUMIF('Ane IV'!$B:$B,$A16,'Ane IV'!$N:$N)</f>
        <v>0</v>
      </c>
      <c r="M16" s="7">
        <f>SUMIF('Ane V'!$B:$B,$A16,'Ane V'!$N:$N)</f>
        <v>0</v>
      </c>
      <c r="N16" s="7">
        <f>SUMIF('Ane VI'!$B:$B,$A16,'Ane VI'!$N:$N)</f>
        <v>831791860</v>
      </c>
      <c r="O16" s="7">
        <f>SUMIF('Ane VII'!$B:$B,$A16,'Ane VII'!$N:$N)</f>
        <v>0</v>
      </c>
      <c r="P16" s="7">
        <f t="shared" si="0"/>
        <v>2969384014</v>
      </c>
      <c r="R16"/>
      <c r="T16"/>
      <c r="U16"/>
      <c r="V16"/>
      <c r="W16"/>
      <c r="X16"/>
      <c r="Y16"/>
      <c r="Z16"/>
      <c r="AA16"/>
      <c r="AB16"/>
      <c r="AC16"/>
      <c r="AD16"/>
      <c r="AE16"/>
    </row>
    <row r="17" spans="1:31" x14ac:dyDescent="0.25">
      <c r="A17" s="18" t="s">
        <v>38</v>
      </c>
      <c r="B17" s="7">
        <f>SUMIF('Ane II'!$B:$B,$A17,'Ane II'!$N:$N)</f>
        <v>27762562505</v>
      </c>
      <c r="C17" s="7">
        <f>SUMIF('Ane II-A'!$B:$B,$A17,'Ane II-A'!$N:$N)</f>
        <v>0</v>
      </c>
      <c r="D17" s="7">
        <f>SUMIF('Ane II-B'!$B:$B,$A17,'Ane II-B'!$N:$N)</f>
        <v>0</v>
      </c>
      <c r="E17" s="7">
        <f>SUMIF('Ane II-C'!$B:$B,$A17,'Ane II-C'!$N:$N)</f>
        <v>936071682.20000005</v>
      </c>
      <c r="F17" s="7">
        <f>SUMIF('Ane II-D'!$B:$B,$A17,'Ane II-D'!$N:$N)</f>
        <v>0</v>
      </c>
      <c r="G17" s="7">
        <f>SUMIF('Ane III'!$B:$B,$A17,'Ane III'!$N:$N)</f>
        <v>192134340</v>
      </c>
      <c r="H17" s="7">
        <f>SUMIF('Ane III-A'!$B:$B,$A17,'Ane III-A'!$N:$N)</f>
        <v>21262521</v>
      </c>
      <c r="I17" s="7">
        <f>SUMIF('Ane III-B'!$B:$B,$A17,'Ane III-B'!$N:$N)</f>
        <v>0</v>
      </c>
      <c r="J17" s="7">
        <f>SUMIF('Ane III-C'!$B:$B,$A17,'Ane III-C'!$N:$N)</f>
        <v>0</v>
      </c>
      <c r="K17" s="7">
        <f>SUMIF('Ane III-D'!$B:$B,$A17,'Ane III-D'!$N:$N)</f>
        <v>0</v>
      </c>
      <c r="L17" s="7">
        <f>SUMIF('Ane IV'!$B:$B,$A17,'Ane IV'!$N:$N)</f>
        <v>0</v>
      </c>
      <c r="M17" s="7">
        <f>SUMIF('Ane V'!$B:$B,$A17,'Ane V'!$N:$N)</f>
        <v>0</v>
      </c>
      <c r="N17" s="7">
        <f>SUMIF('Ane VI'!$B:$B,$A17,'Ane VI'!$N:$N)</f>
        <v>154047215575</v>
      </c>
      <c r="O17" s="7">
        <f>SUMIF('Ane VII'!$B:$B,$A17,'Ane VII'!$N:$N)</f>
        <v>309243318</v>
      </c>
      <c r="P17" s="7">
        <f t="shared" si="0"/>
        <v>183268489941.20001</v>
      </c>
      <c r="R17"/>
      <c r="T17"/>
      <c r="U17"/>
      <c r="V17"/>
      <c r="W17"/>
      <c r="X17"/>
      <c r="Y17"/>
      <c r="Z17"/>
      <c r="AA17"/>
      <c r="AB17"/>
      <c r="AC17"/>
      <c r="AD17"/>
      <c r="AE17"/>
    </row>
    <row r="18" spans="1:31" x14ac:dyDescent="0.25">
      <c r="A18" s="18" t="s">
        <v>39</v>
      </c>
      <c r="B18" s="7">
        <f>SUMIF('Ane II'!$B:$B,$A18,'Ane II'!$N:$N)</f>
        <v>197060841</v>
      </c>
      <c r="C18" s="7">
        <f>SUMIF('Ane II-A'!$B:$B,$A18,'Ane II-A'!$N:$N)</f>
        <v>0</v>
      </c>
      <c r="D18" s="7">
        <f>SUMIF('Ane II-B'!$B:$B,$A18,'Ane II-B'!$N:$N)</f>
        <v>0</v>
      </c>
      <c r="E18" s="7">
        <f>SUMIF('Ane II-C'!$B:$B,$A18,'Ane II-C'!$N:$N)</f>
        <v>0</v>
      </c>
      <c r="F18" s="7">
        <f>SUMIF('Ane II-D'!$B:$B,$A18,'Ane II-D'!$N:$N)</f>
        <v>0</v>
      </c>
      <c r="G18" s="7">
        <f>SUMIF('Ane III'!$B:$B,$A18,'Ane III'!$N:$N)</f>
        <v>3951702</v>
      </c>
      <c r="H18" s="7">
        <f>SUMIF('Ane III-A'!$B:$B,$A18,'Ane III-A'!$N:$N)</f>
        <v>0</v>
      </c>
      <c r="I18" s="7">
        <f>SUMIF('Ane III-B'!$B:$B,$A18,'Ane III-B'!$N:$N)</f>
        <v>0</v>
      </c>
      <c r="J18" s="7">
        <f>SUMIF('Ane III-C'!$B:$B,$A18,'Ane III-C'!$N:$N)</f>
        <v>0</v>
      </c>
      <c r="K18" s="7">
        <f>SUMIF('Ane III-D'!$B:$B,$A18,'Ane III-D'!$N:$N)</f>
        <v>0</v>
      </c>
      <c r="L18" s="7">
        <f>SUMIF('Ane IV'!$B:$B,$A18,'Ane IV'!$N:$N)</f>
        <v>0</v>
      </c>
      <c r="M18" s="7">
        <f>SUMIF('Ane V'!$B:$B,$A18,'Ane V'!$N:$N)</f>
        <v>0</v>
      </c>
      <c r="N18" s="7">
        <f>SUMIF('Ane VI'!$B:$B,$A18,'Ane VI'!$N:$N)</f>
        <v>23671697</v>
      </c>
      <c r="O18" s="7">
        <f>SUMIF('Ane VII'!$B:$B,$A18,'Ane VII'!$N:$N)</f>
        <v>0</v>
      </c>
      <c r="P18" s="7">
        <f t="shared" si="0"/>
        <v>224684240</v>
      </c>
      <c r="R18"/>
      <c r="T18"/>
      <c r="U18"/>
      <c r="V18"/>
      <c r="W18"/>
      <c r="X18"/>
      <c r="Y18"/>
      <c r="Z18"/>
      <c r="AA18"/>
      <c r="AB18"/>
      <c r="AC18"/>
      <c r="AD18"/>
      <c r="AE18"/>
    </row>
    <row r="19" spans="1:31" x14ac:dyDescent="0.25">
      <c r="A19" s="18" t="s">
        <v>40</v>
      </c>
      <c r="B19" s="7">
        <f>SUMIF('Ane II'!$B:$B,$A19,'Ane II'!$N:$N)</f>
        <v>100081326</v>
      </c>
      <c r="C19" s="7">
        <f>SUMIF('Ane II-A'!$B:$B,$A19,'Ane II-A'!$N:$N)</f>
        <v>0</v>
      </c>
      <c r="D19" s="7">
        <f>SUMIF('Ane II-B'!$B:$B,$A19,'Ane II-B'!$N:$N)</f>
        <v>0</v>
      </c>
      <c r="E19" s="7">
        <f>SUMIF('Ane II-C'!$B:$B,$A19,'Ane II-C'!$N:$N)</f>
        <v>0</v>
      </c>
      <c r="F19" s="7">
        <f>SUMIF('Ane II-D'!$B:$B,$A19,'Ane II-D'!$N:$N)</f>
        <v>0</v>
      </c>
      <c r="G19" s="7">
        <f>SUMIF('Ane III'!$B:$B,$A19,'Ane III'!$N:$N)</f>
        <v>1900000</v>
      </c>
      <c r="H19" s="7">
        <f>SUMIF('Ane III-A'!$B:$B,$A19,'Ane III-A'!$N:$N)</f>
        <v>0</v>
      </c>
      <c r="I19" s="7">
        <f>SUMIF('Ane III-B'!$B:$B,$A19,'Ane III-B'!$N:$N)</f>
        <v>0</v>
      </c>
      <c r="J19" s="7">
        <f>SUMIF('Ane III-C'!$B:$B,$A19,'Ane III-C'!$N:$N)</f>
        <v>0</v>
      </c>
      <c r="K19" s="7">
        <f>SUMIF('Ane III-D'!$B:$B,$A19,'Ane III-D'!$N:$N)</f>
        <v>0</v>
      </c>
      <c r="L19" s="7">
        <f>SUMIF('Ane IV'!$B:$B,$A19,'Ane IV'!$N:$N)</f>
        <v>0</v>
      </c>
      <c r="M19" s="7">
        <f>SUMIF('Ane V'!$B:$B,$A19,'Ane V'!$N:$N)</f>
        <v>0</v>
      </c>
      <c r="N19" s="7">
        <f>SUMIF('Ane VI'!$B:$B,$A19,'Ane VI'!$N:$N)</f>
        <v>8629910</v>
      </c>
      <c r="O19" s="7">
        <f>SUMIF('Ane VII'!$B:$B,$A19,'Ane VII'!$N:$N)</f>
        <v>0</v>
      </c>
      <c r="P19" s="7">
        <f t="shared" si="0"/>
        <v>110611236</v>
      </c>
      <c r="R19"/>
      <c r="T19"/>
      <c r="U19"/>
      <c r="V19"/>
      <c r="W19"/>
      <c r="X19"/>
      <c r="Y19"/>
      <c r="Z19"/>
      <c r="AA19"/>
      <c r="AB19"/>
      <c r="AC19"/>
      <c r="AD19"/>
      <c r="AE19"/>
    </row>
    <row r="20" spans="1:31" x14ac:dyDescent="0.25">
      <c r="A20" s="18" t="s">
        <v>41</v>
      </c>
      <c r="B20" s="7">
        <f>SUMIF('Ane II'!$B:$B,$A20,'Ane II'!$N:$N)</f>
        <v>137704219</v>
      </c>
      <c r="C20" s="7">
        <f>SUMIF('Ane II-A'!$B:$B,$A20,'Ane II-A'!$N:$N)</f>
        <v>0</v>
      </c>
      <c r="D20" s="7">
        <f>SUMIF('Ane II-B'!$B:$B,$A20,'Ane II-B'!$N:$N)</f>
        <v>0</v>
      </c>
      <c r="E20" s="7">
        <f>SUMIF('Ane II-C'!$B:$B,$A20,'Ane II-C'!$N:$N)</f>
        <v>0</v>
      </c>
      <c r="F20" s="7">
        <f>SUMIF('Ane II-D'!$B:$B,$A20,'Ane II-D'!$N:$N)</f>
        <v>0</v>
      </c>
      <c r="G20" s="7">
        <f>SUMIF('Ane III'!$B:$B,$A20,'Ane III'!$N:$N)</f>
        <v>0</v>
      </c>
      <c r="H20" s="7">
        <f>SUMIF('Ane III-A'!$B:$B,$A20,'Ane III-A'!$N:$N)</f>
        <v>0</v>
      </c>
      <c r="I20" s="7">
        <f>SUMIF('Ane III-B'!$B:$B,$A20,'Ane III-B'!$N:$N)</f>
        <v>0</v>
      </c>
      <c r="J20" s="7">
        <f>SUMIF('Ane III-C'!$B:$B,$A20,'Ane III-C'!$N:$N)</f>
        <v>0</v>
      </c>
      <c r="K20" s="7">
        <f>SUMIF('Ane III-D'!$B:$B,$A20,'Ane III-D'!$N:$N)</f>
        <v>0</v>
      </c>
      <c r="L20" s="7">
        <f>SUMIF('Ane IV'!$B:$B,$A20,'Ane IV'!$N:$N)</f>
        <v>0</v>
      </c>
      <c r="M20" s="7">
        <f>SUMIF('Ane V'!$B:$B,$A20,'Ane V'!$N:$N)</f>
        <v>0</v>
      </c>
      <c r="N20" s="7">
        <f>SUMIF('Ane VI'!$B:$B,$A20,'Ane VI'!$N:$N)</f>
        <v>32811871</v>
      </c>
      <c r="O20" s="7">
        <f>SUMIF('Ane VII'!$B:$B,$A20,'Ane VII'!$N:$N)</f>
        <v>0</v>
      </c>
      <c r="P20" s="7">
        <f t="shared" si="0"/>
        <v>170516090</v>
      </c>
      <c r="R20"/>
      <c r="T20"/>
      <c r="U20"/>
      <c r="V20"/>
      <c r="W20"/>
      <c r="X20"/>
      <c r="Y20"/>
      <c r="Z20"/>
      <c r="AA20"/>
      <c r="AB20"/>
      <c r="AC20"/>
      <c r="AD20"/>
      <c r="AE20"/>
    </row>
    <row r="21" spans="1:31" x14ac:dyDescent="0.25">
      <c r="A21" s="18" t="s">
        <v>42</v>
      </c>
      <c r="B21" s="7">
        <f>SUMIF('Ane II'!$B:$B,$A21,'Ane II'!$N:$N)</f>
        <v>5347843345</v>
      </c>
      <c r="C21" s="7">
        <f>SUMIF('Ane II-A'!$B:$B,$A21,'Ane II-A'!$N:$N)</f>
        <v>0</v>
      </c>
      <c r="D21" s="7">
        <f>SUMIF('Ane II-B'!$B:$B,$A21,'Ane II-B'!$N:$N)</f>
        <v>0</v>
      </c>
      <c r="E21" s="7">
        <f>SUMIF('Ane II-C'!$B:$B,$A21,'Ane II-C'!$N:$N)</f>
        <v>9442659531.3999996</v>
      </c>
      <c r="F21" s="7">
        <f>SUMIF('Ane II-D'!$B:$B,$A21,'Ane II-D'!$N:$N)</f>
        <v>0</v>
      </c>
      <c r="G21" s="7">
        <f>SUMIF('Ane III'!$B:$B,$A21,'Ane III'!$N:$N)</f>
        <v>99418138</v>
      </c>
      <c r="H21" s="7">
        <f>SUMIF('Ane III-A'!$B:$B,$A21,'Ane III-A'!$N:$N)</f>
        <v>0</v>
      </c>
      <c r="I21" s="7">
        <f>SUMIF('Ane III-B'!$B:$B,$A21,'Ane III-B'!$N:$N)</f>
        <v>0</v>
      </c>
      <c r="J21" s="7">
        <f>SUMIF('Ane III-C'!$B:$B,$A21,'Ane III-C'!$N:$N)</f>
        <v>0</v>
      </c>
      <c r="K21" s="7">
        <f>SUMIF('Ane III-D'!$B:$B,$A21,'Ane III-D'!$N:$N)</f>
        <v>0</v>
      </c>
      <c r="L21" s="7">
        <f>SUMIF('Ane IV'!$B:$B,$A21,'Ane IV'!$N:$N)</f>
        <v>0</v>
      </c>
      <c r="M21" s="7">
        <f>SUMIF('Ane V'!$B:$B,$A21,'Ane V'!$N:$N)</f>
        <v>0</v>
      </c>
      <c r="N21" s="7">
        <f>SUMIF('Ane VI'!$B:$B,$A21,'Ane VI'!$N:$N)</f>
        <v>86591329</v>
      </c>
      <c r="O21" s="7">
        <f>SUMIF('Ane VII'!$B:$B,$A21,'Ane VII'!$N:$N)</f>
        <v>0</v>
      </c>
      <c r="P21" s="7">
        <f t="shared" si="0"/>
        <v>14976512343.4</v>
      </c>
      <c r="R21"/>
      <c r="T21"/>
      <c r="U21"/>
      <c r="V21"/>
      <c r="W21"/>
      <c r="X21"/>
      <c r="Y21"/>
      <c r="Z21"/>
      <c r="AA21"/>
      <c r="AB21"/>
      <c r="AC21"/>
      <c r="AD21"/>
      <c r="AE21"/>
    </row>
    <row r="22" spans="1:31" x14ac:dyDescent="0.25">
      <c r="A22" s="18" t="s">
        <v>43</v>
      </c>
      <c r="B22" s="7">
        <f>SUMIF('Ane II'!$B:$B,$A22,'Ane II'!$N:$N)</f>
        <v>111249308</v>
      </c>
      <c r="C22" s="7">
        <f>SUMIF('Ane II-A'!$B:$B,$A22,'Ane II-A'!$N:$N)</f>
        <v>0</v>
      </c>
      <c r="D22" s="7">
        <f>SUMIF('Ane II-B'!$B:$B,$A22,'Ane II-B'!$N:$N)</f>
        <v>0</v>
      </c>
      <c r="E22" s="7">
        <f>SUMIF('Ane II-C'!$B:$B,$A22,'Ane II-C'!$N:$N)</f>
        <v>0</v>
      </c>
      <c r="F22" s="7">
        <f>SUMIF('Ane II-D'!$B:$B,$A22,'Ane II-D'!$N:$N)</f>
        <v>0</v>
      </c>
      <c r="G22" s="7">
        <f>SUMIF('Ane III'!$B:$B,$A22,'Ane III'!$N:$N)</f>
        <v>178229498</v>
      </c>
      <c r="H22" s="7">
        <f>SUMIF('Ane III-A'!$B:$B,$A22,'Ane III-A'!$N:$N)</f>
        <v>0</v>
      </c>
      <c r="I22" s="7">
        <f>SUMIF('Ane III-B'!$B:$B,$A22,'Ane III-B'!$N:$N)</f>
        <v>0</v>
      </c>
      <c r="J22" s="7">
        <f>SUMIF('Ane III-C'!$B:$B,$A22,'Ane III-C'!$N:$N)</f>
        <v>0</v>
      </c>
      <c r="K22" s="7">
        <f>SUMIF('Ane III-D'!$B:$B,$A22,'Ane III-D'!$N:$N)</f>
        <v>0</v>
      </c>
      <c r="L22" s="7">
        <f>SUMIF('Ane IV'!$B:$B,$A22,'Ane IV'!$N:$N)</f>
        <v>0</v>
      </c>
      <c r="M22" s="7">
        <f>SUMIF('Ane V'!$B:$B,$A22,'Ane V'!$N:$N)</f>
        <v>0</v>
      </c>
      <c r="N22" s="7">
        <f>SUMIF('Ane VI'!$B:$B,$A22,'Ane VI'!$N:$N)</f>
        <v>13280552</v>
      </c>
      <c r="O22" s="7">
        <f>SUMIF('Ane VII'!$B:$B,$A22,'Ane VII'!$N:$N)</f>
        <v>0</v>
      </c>
      <c r="P22" s="7">
        <f t="shared" si="0"/>
        <v>302759358</v>
      </c>
      <c r="R22"/>
      <c r="T22"/>
      <c r="U22"/>
      <c r="V22"/>
      <c r="W22"/>
      <c r="X22"/>
      <c r="Y22"/>
      <c r="Z22"/>
      <c r="AA22"/>
      <c r="AB22"/>
      <c r="AC22"/>
      <c r="AD22"/>
      <c r="AE22"/>
    </row>
    <row r="23" spans="1:31" x14ac:dyDescent="0.25">
      <c r="A23" s="18" t="s">
        <v>44</v>
      </c>
      <c r="B23" s="7">
        <f>SUMIF('Ane II'!$B:$B,$A23,'Ane II'!$N:$N)</f>
        <v>567150881</v>
      </c>
      <c r="C23" s="7">
        <f>SUMIF('Ane II-A'!$B:$B,$A23,'Ane II-A'!$N:$N)</f>
        <v>0</v>
      </c>
      <c r="D23" s="7">
        <f>SUMIF('Ane II-B'!$B:$B,$A23,'Ane II-B'!$N:$N)</f>
        <v>0</v>
      </c>
      <c r="E23" s="7">
        <f>SUMIF('Ane II-C'!$B:$B,$A23,'Ane II-C'!$N:$N)</f>
        <v>0</v>
      </c>
      <c r="F23" s="7">
        <f>SUMIF('Ane II-D'!$B:$B,$A23,'Ane II-D'!$N:$N)</f>
        <v>0</v>
      </c>
      <c r="G23" s="7">
        <f>SUMIF('Ane III'!$B:$B,$A23,'Ane III'!$N:$N)</f>
        <v>153525046</v>
      </c>
      <c r="H23" s="7">
        <f>SUMIF('Ane III-A'!$B:$B,$A23,'Ane III-A'!$N:$N)</f>
        <v>0</v>
      </c>
      <c r="I23" s="7">
        <f>SUMIF('Ane III-B'!$B:$B,$A23,'Ane III-B'!$N:$N)</f>
        <v>0</v>
      </c>
      <c r="J23" s="7">
        <f>SUMIF('Ane III-C'!$B:$B,$A23,'Ane III-C'!$N:$N)</f>
        <v>0</v>
      </c>
      <c r="K23" s="7">
        <f>SUMIF('Ane III-D'!$B:$B,$A23,'Ane III-D'!$N:$N)</f>
        <v>0</v>
      </c>
      <c r="L23" s="7">
        <f>SUMIF('Ane IV'!$B:$B,$A23,'Ane IV'!$N:$N)</f>
        <v>0</v>
      </c>
      <c r="M23" s="7">
        <f>SUMIF('Ane V'!$B:$B,$A23,'Ane V'!$N:$N)</f>
        <v>0</v>
      </c>
      <c r="N23" s="7">
        <f>SUMIF('Ane VI'!$B:$B,$A23,'Ane VI'!$N:$N)</f>
        <v>103955092</v>
      </c>
      <c r="O23" s="7">
        <f>SUMIF('Ane VII'!$B:$B,$A23,'Ane VII'!$N:$N)</f>
        <v>0</v>
      </c>
      <c r="P23" s="7">
        <f t="shared" si="0"/>
        <v>824631019</v>
      </c>
      <c r="R23"/>
      <c r="T23"/>
      <c r="U23"/>
      <c r="V23"/>
      <c r="W23"/>
      <c r="X23"/>
      <c r="Y23"/>
      <c r="Z23"/>
      <c r="AA23"/>
      <c r="AB23"/>
      <c r="AC23"/>
      <c r="AD23"/>
      <c r="AE23"/>
    </row>
    <row r="24" spans="1:31" x14ac:dyDescent="0.25">
      <c r="A24" s="18" t="s">
        <v>45</v>
      </c>
      <c r="B24" s="7">
        <f>SUMIF('Ane II'!$B:$B,$A24,'Ane II'!$N:$N)</f>
        <v>181466997</v>
      </c>
      <c r="C24" s="7">
        <f>SUMIF('Ane II-A'!$B:$B,$A24,'Ane II-A'!$N:$N)</f>
        <v>0</v>
      </c>
      <c r="D24" s="7">
        <f>SUMIF('Ane II-B'!$B:$B,$A24,'Ane II-B'!$N:$N)</f>
        <v>12225472</v>
      </c>
      <c r="E24" s="7">
        <f>SUMIF('Ane II-C'!$B:$B,$A24,'Ane II-C'!$N:$N)</f>
        <v>9713020.5999999996</v>
      </c>
      <c r="F24" s="7">
        <f>SUMIF('Ane II-D'!$B:$B,$A24,'Ane II-D'!$N:$N)</f>
        <v>0</v>
      </c>
      <c r="G24" s="7">
        <f>SUMIF('Ane III'!$B:$B,$A24,'Ane III'!$N:$N)</f>
        <v>356884313</v>
      </c>
      <c r="H24" s="7">
        <f>SUMIF('Ane III-A'!$B:$B,$A24,'Ane III-A'!$N:$N)</f>
        <v>0</v>
      </c>
      <c r="I24" s="7">
        <f>SUMIF('Ane III-B'!$B:$B,$A24,'Ane III-B'!$N:$N)</f>
        <v>2991076</v>
      </c>
      <c r="J24" s="7">
        <f>SUMIF('Ane III-C'!$B:$B,$A24,'Ane III-C'!$N:$N)</f>
        <v>0</v>
      </c>
      <c r="K24" s="7">
        <f>SUMIF('Ane III-D'!$B:$B,$A24,'Ane III-D'!$N:$N)</f>
        <v>0</v>
      </c>
      <c r="L24" s="7">
        <f>SUMIF('Ane IV'!$B:$B,$A24,'Ane IV'!$N:$N)</f>
        <v>0</v>
      </c>
      <c r="M24" s="7">
        <f>SUMIF('Ane V'!$B:$B,$A24,'Ane V'!$N:$N)</f>
        <v>0</v>
      </c>
      <c r="N24" s="7">
        <f>SUMIF('Ane VI'!$B:$B,$A24,'Ane VI'!$N:$N)</f>
        <v>17497472</v>
      </c>
      <c r="O24" s="7">
        <f>SUMIF('Ane VII'!$B:$B,$A24,'Ane VII'!$N:$N)</f>
        <v>0</v>
      </c>
      <c r="P24" s="7">
        <f t="shared" si="0"/>
        <v>580778350.60000002</v>
      </c>
      <c r="R24"/>
      <c r="T24"/>
      <c r="U24"/>
      <c r="V24"/>
      <c r="W24"/>
      <c r="X24"/>
      <c r="Y24"/>
      <c r="Z24"/>
      <c r="AA24"/>
      <c r="AB24"/>
      <c r="AC24"/>
      <c r="AD24"/>
      <c r="AE24"/>
    </row>
    <row r="25" spans="1:31" x14ac:dyDescent="0.25">
      <c r="A25" s="18" t="s">
        <v>46</v>
      </c>
      <c r="B25" s="7">
        <f>SUMIF('Ane II'!$B:$B,$A25,'Ane II'!$N:$N)</f>
        <v>190419275</v>
      </c>
      <c r="C25" s="7">
        <f>SUMIF('Ane II-A'!$B:$B,$A25,'Ane II-A'!$N:$N)</f>
        <v>0</v>
      </c>
      <c r="D25" s="7">
        <f>SUMIF('Ane II-B'!$B:$B,$A25,'Ane II-B'!$N:$N)</f>
        <v>0</v>
      </c>
      <c r="E25" s="7">
        <f>SUMIF('Ane II-C'!$B:$B,$A25,'Ane II-C'!$N:$N)</f>
        <v>0</v>
      </c>
      <c r="F25" s="7">
        <f>SUMIF('Ane II-D'!$B:$B,$A25,'Ane II-D'!$N:$N)</f>
        <v>0</v>
      </c>
      <c r="G25" s="7">
        <f>SUMIF('Ane III'!$B:$B,$A25,'Ane III'!$N:$N)</f>
        <v>0</v>
      </c>
      <c r="H25" s="7">
        <f>SUMIF('Ane III-A'!$B:$B,$A25,'Ane III-A'!$N:$N)</f>
        <v>0</v>
      </c>
      <c r="I25" s="7">
        <f>SUMIF('Ane III-B'!$B:$B,$A25,'Ane III-B'!$N:$N)</f>
        <v>0</v>
      </c>
      <c r="J25" s="7">
        <f>SUMIF('Ane III-C'!$B:$B,$A25,'Ane III-C'!$N:$N)</f>
        <v>0</v>
      </c>
      <c r="K25" s="7">
        <f>SUMIF('Ane III-D'!$B:$B,$A25,'Ane III-D'!$N:$N)</f>
        <v>0</v>
      </c>
      <c r="L25" s="7">
        <f>SUMIF('Ane IV'!$B:$B,$A25,'Ane IV'!$N:$N)</f>
        <v>0</v>
      </c>
      <c r="M25" s="7">
        <f>SUMIF('Ane V'!$B:$B,$A25,'Ane V'!$N:$N)</f>
        <v>0</v>
      </c>
      <c r="N25" s="7">
        <f>SUMIF('Ane VI'!$B:$B,$A25,'Ane VI'!$N:$N)</f>
        <v>9920984</v>
      </c>
      <c r="O25" s="7">
        <f>SUMIF('Ane VII'!$B:$B,$A25,'Ane VII'!$N:$N)</f>
        <v>10668471</v>
      </c>
      <c r="P25" s="7">
        <f t="shared" si="0"/>
        <v>211008730</v>
      </c>
      <c r="T25"/>
      <c r="U25"/>
      <c r="V25"/>
      <c r="W25"/>
      <c r="X25"/>
      <c r="Y25"/>
      <c r="Z25"/>
      <c r="AA25"/>
      <c r="AB25"/>
      <c r="AC25"/>
      <c r="AD25"/>
      <c r="AE25"/>
    </row>
    <row r="26" spans="1:31" x14ac:dyDescent="0.25">
      <c r="A26" s="18" t="s">
        <v>47</v>
      </c>
      <c r="B26" s="7">
        <f>SUMIF('Ane II'!$B:$B,$A26,'Ane II'!$N:$N)</f>
        <v>805818115</v>
      </c>
      <c r="C26" s="7">
        <f>SUMIF('Ane II-A'!$B:$B,$A26,'Ane II-A'!$N:$N)</f>
        <v>0</v>
      </c>
      <c r="D26" s="7">
        <f>SUMIF('Ane II-B'!$B:$B,$A26,'Ane II-B'!$N:$N)</f>
        <v>0</v>
      </c>
      <c r="E26" s="7">
        <f>SUMIF('Ane II-C'!$B:$B,$A26,'Ane II-C'!$N:$N)</f>
        <v>49551385.100000001</v>
      </c>
      <c r="F26" s="7">
        <f>SUMIF('Ane II-D'!$B:$B,$A26,'Ane II-D'!$N:$N)</f>
        <v>0</v>
      </c>
      <c r="G26" s="7">
        <f>SUMIF('Ane III'!$B:$B,$A26,'Ane III'!$N:$N)</f>
        <v>50841491</v>
      </c>
      <c r="H26" s="7">
        <f>SUMIF('Ane III-A'!$B:$B,$A26,'Ane III-A'!$N:$N)</f>
        <v>0</v>
      </c>
      <c r="I26" s="7">
        <f>SUMIF('Ane III-B'!$B:$B,$A26,'Ane III-B'!$N:$N)</f>
        <v>0</v>
      </c>
      <c r="J26" s="7">
        <f>SUMIF('Ane III-C'!$B:$B,$A26,'Ane III-C'!$N:$N)</f>
        <v>0</v>
      </c>
      <c r="K26" s="7">
        <f>SUMIF('Ane III-D'!$B:$B,$A26,'Ane III-D'!$N:$N)</f>
        <v>0</v>
      </c>
      <c r="L26" s="7">
        <f>SUMIF('Ane IV'!$B:$B,$A26,'Ane IV'!$N:$N)</f>
        <v>0</v>
      </c>
      <c r="M26" s="7">
        <f>SUMIF('Ane V'!$B:$B,$A26,'Ane V'!$N:$N)</f>
        <v>0</v>
      </c>
      <c r="N26" s="7">
        <f>SUMIF('Ane VI'!$B:$B,$A26,'Ane VI'!$N:$N)</f>
        <v>41165884</v>
      </c>
      <c r="O26" s="7">
        <f>SUMIF('Ane VII'!$B:$B,$A26,'Ane VII'!$N:$N)</f>
        <v>0</v>
      </c>
      <c r="P26" s="7">
        <f t="shared" si="0"/>
        <v>947376875.10000002</v>
      </c>
      <c r="R26"/>
      <c r="T26"/>
      <c r="U26"/>
      <c r="V26"/>
      <c r="W26"/>
      <c r="X26"/>
      <c r="Y26"/>
      <c r="Z26"/>
      <c r="AA26"/>
      <c r="AB26"/>
      <c r="AC26"/>
      <c r="AD26"/>
      <c r="AE26"/>
    </row>
    <row r="27" spans="1:31" x14ac:dyDescent="0.25">
      <c r="A27" s="18" t="s">
        <v>48</v>
      </c>
      <c r="B27" s="7">
        <f>SUMIF('Ane II'!$B:$B,$A27,'Ane II'!$N:$N)</f>
        <v>40248080</v>
      </c>
      <c r="C27" s="7">
        <f>SUMIF('Ane II-A'!$B:$B,$A27,'Ane II-A'!$N:$N)</f>
        <v>0</v>
      </c>
      <c r="D27" s="7">
        <f>SUMIF('Ane II-B'!$B:$B,$A27,'Ane II-B'!$N:$N)</f>
        <v>0</v>
      </c>
      <c r="E27" s="7">
        <f>SUMIF('Ane II-C'!$B:$B,$A27,'Ane II-C'!$N:$N)</f>
        <v>0</v>
      </c>
      <c r="F27" s="7">
        <f>SUMIF('Ane II-D'!$B:$B,$A27,'Ane II-D'!$N:$N)</f>
        <v>0</v>
      </c>
      <c r="G27" s="7">
        <f>SUMIF('Ane III'!$B:$B,$A27,'Ane III'!$N:$N)</f>
        <v>0</v>
      </c>
      <c r="H27" s="7">
        <f>SUMIF('Ane III-A'!$B:$B,$A27,'Ane III-A'!$N:$N)</f>
        <v>0</v>
      </c>
      <c r="I27" s="7">
        <f>SUMIF('Ane III-B'!$B:$B,$A27,'Ane III-B'!$N:$N)</f>
        <v>0</v>
      </c>
      <c r="J27" s="7">
        <f>SUMIF('Ane III-C'!$B:$B,$A27,'Ane III-C'!$N:$N)</f>
        <v>0</v>
      </c>
      <c r="K27" s="7">
        <f>SUMIF('Ane III-D'!$B:$B,$A27,'Ane III-D'!$N:$N)</f>
        <v>0</v>
      </c>
      <c r="L27" s="7">
        <f>SUMIF('Ane IV'!$B:$B,$A27,'Ane IV'!$N:$N)</f>
        <v>0</v>
      </c>
      <c r="M27" s="7">
        <f>SUMIF('Ane V'!$B:$B,$A27,'Ane V'!$N:$N)</f>
        <v>0</v>
      </c>
      <c r="N27" s="7">
        <f>SUMIF('Ane VI'!$B:$B,$A27,'Ane VI'!$N:$N)</f>
        <v>4877213</v>
      </c>
      <c r="O27" s="7">
        <f>SUMIF('Ane VII'!$B:$B,$A27,'Ane VII'!$N:$N)</f>
        <v>0</v>
      </c>
      <c r="P27" s="7">
        <f t="shared" si="0"/>
        <v>45125293</v>
      </c>
      <c r="R27"/>
      <c r="T27"/>
      <c r="U27"/>
      <c r="V27"/>
      <c r="W27"/>
      <c r="X27"/>
      <c r="Y27"/>
      <c r="Z27"/>
      <c r="AA27"/>
      <c r="AB27"/>
      <c r="AC27"/>
      <c r="AD27"/>
      <c r="AE27"/>
    </row>
    <row r="28" spans="1:31" x14ac:dyDescent="0.25">
      <c r="A28" s="18" t="s">
        <v>49</v>
      </c>
      <c r="B28" s="7">
        <f>SUMIF('Ane II'!$B:$B,$A28,'Ane II'!$N:$N)</f>
        <v>282877636</v>
      </c>
      <c r="C28" s="7">
        <f>SUMIF('Ane II-A'!$B:$B,$A28,'Ane II-A'!$N:$N)</f>
        <v>15500000</v>
      </c>
      <c r="D28" s="7">
        <f>SUMIF('Ane II-B'!$B:$B,$A28,'Ane II-B'!$N:$N)</f>
        <v>684463954</v>
      </c>
      <c r="E28" s="7">
        <f>SUMIF('Ane II-C'!$B:$B,$A28,'Ane II-C'!$N:$N)</f>
        <v>0</v>
      </c>
      <c r="F28" s="7">
        <f>SUMIF('Ane II-D'!$B:$B,$A28,'Ane II-D'!$N:$N)</f>
        <v>0</v>
      </c>
      <c r="G28" s="7">
        <f>SUMIF('Ane III'!$B:$B,$A28,'Ane III'!$N:$N)</f>
        <v>57260852</v>
      </c>
      <c r="H28" s="7">
        <f>SUMIF('Ane III-A'!$B:$B,$A28,'Ane III-A'!$N:$N)</f>
        <v>100000</v>
      </c>
      <c r="I28" s="7">
        <f>SUMIF('Ane III-B'!$B:$B,$A28,'Ane III-B'!$N:$N)</f>
        <v>391072561</v>
      </c>
      <c r="J28" s="7">
        <f>SUMIF('Ane III-C'!$B:$B,$A28,'Ane III-C'!$N:$N)</f>
        <v>0</v>
      </c>
      <c r="K28" s="7">
        <f>SUMIF('Ane III-D'!$B:$B,$A28,'Ane III-D'!$N:$N)</f>
        <v>0</v>
      </c>
      <c r="L28" s="7">
        <f>SUMIF('Ane IV'!$B:$B,$A28,'Ane IV'!$N:$N)</f>
        <v>0</v>
      </c>
      <c r="M28" s="7">
        <f>SUMIF('Ane V'!$B:$B,$A28,'Ane V'!$N:$N)</f>
        <v>0</v>
      </c>
      <c r="N28" s="7">
        <f>SUMIF('Ane VI'!$B:$B,$A28,'Ane VI'!$N:$N)</f>
        <v>93891562</v>
      </c>
      <c r="O28" s="7">
        <f>SUMIF('Ane VII'!$B:$B,$A28,'Ane VII'!$N:$N)</f>
        <v>0</v>
      </c>
      <c r="P28" s="7">
        <f t="shared" si="0"/>
        <v>1525166565</v>
      </c>
      <c r="R28"/>
      <c r="T28"/>
      <c r="U28"/>
      <c r="V28"/>
      <c r="W28"/>
      <c r="X28"/>
      <c r="Y28"/>
      <c r="Z28"/>
      <c r="AA28"/>
      <c r="AB28"/>
      <c r="AC28"/>
      <c r="AD28"/>
      <c r="AE28"/>
    </row>
    <row r="29" spans="1:31" x14ac:dyDescent="0.25">
      <c r="A29" s="18" t="s">
        <v>50</v>
      </c>
      <c r="B29" s="7">
        <f>SUMIF('Ane II'!$B:$B,$A29,'Ane II'!$N:$N)</f>
        <v>1177569650</v>
      </c>
      <c r="C29" s="7">
        <f>SUMIF('Ane II-A'!$B:$B,$A29,'Ane II-A'!$N:$N)</f>
        <v>0</v>
      </c>
      <c r="D29" s="7">
        <f>SUMIF('Ane II-B'!$B:$B,$A29,'Ane II-B'!$N:$N)</f>
        <v>20611160</v>
      </c>
      <c r="E29" s="7">
        <f>SUMIF('Ane II-C'!$B:$B,$A29,'Ane II-C'!$N:$N)</f>
        <v>0</v>
      </c>
      <c r="F29" s="7">
        <f>SUMIF('Ane II-D'!$B:$B,$A29,'Ane II-D'!$N:$N)</f>
        <v>0</v>
      </c>
      <c r="G29" s="7">
        <f>SUMIF('Ane III'!$B:$B,$A29,'Ane III'!$N:$N)</f>
        <v>3059368</v>
      </c>
      <c r="H29" s="7">
        <f>SUMIF('Ane III-A'!$B:$B,$A29,'Ane III-A'!$N:$N)</f>
        <v>3292862</v>
      </c>
      <c r="I29" s="7">
        <f>SUMIF('Ane III-B'!$B:$B,$A29,'Ane III-B'!$N:$N)</f>
        <v>0</v>
      </c>
      <c r="J29" s="7">
        <f>SUMIF('Ane III-C'!$B:$B,$A29,'Ane III-C'!$N:$N)</f>
        <v>0</v>
      </c>
      <c r="K29" s="7">
        <f>SUMIF('Ane III-D'!$B:$B,$A29,'Ane III-D'!$N:$N)</f>
        <v>0</v>
      </c>
      <c r="L29" s="7">
        <f>SUMIF('Ane IV'!$B:$B,$A29,'Ane IV'!$N:$N)</f>
        <v>0</v>
      </c>
      <c r="M29" s="7">
        <f>SUMIF('Ane V'!$B:$B,$A29,'Ane V'!$N:$N)</f>
        <v>0</v>
      </c>
      <c r="N29" s="7">
        <f>SUMIF('Ane VI'!$B:$B,$A29,'Ane VI'!$N:$N)</f>
        <v>396805134</v>
      </c>
      <c r="O29" s="7">
        <f>SUMIF('Ane VII'!$B:$B,$A29,'Ane VII'!$N:$N)</f>
        <v>0</v>
      </c>
      <c r="P29" s="7">
        <f t="shared" si="0"/>
        <v>1601338174</v>
      </c>
      <c r="R29"/>
      <c r="T29"/>
      <c r="U29"/>
      <c r="V29"/>
      <c r="W29"/>
      <c r="X29"/>
      <c r="Y29"/>
      <c r="Z29"/>
      <c r="AA29"/>
      <c r="AB29"/>
      <c r="AC29"/>
      <c r="AD29"/>
      <c r="AE29"/>
    </row>
    <row r="30" spans="1:31" x14ac:dyDescent="0.25">
      <c r="A30" s="18" t="s">
        <v>51</v>
      </c>
      <c r="B30" s="7">
        <f>SUMIF('Ane II'!$B:$B,$A30,'Ane II'!$N:$N)</f>
        <v>949484158</v>
      </c>
      <c r="C30" s="7">
        <f>SUMIF('Ane II-A'!$B:$B,$A30,'Ane II-A'!$N:$N)</f>
        <v>0</v>
      </c>
      <c r="D30" s="7">
        <f>SUMIF('Ane II-B'!$B:$B,$A30,'Ane II-B'!$N:$N)</f>
        <v>271000</v>
      </c>
      <c r="E30" s="7">
        <f>SUMIF('Ane II-C'!$B:$B,$A30,'Ane II-C'!$N:$N)</f>
        <v>0</v>
      </c>
      <c r="F30" s="7">
        <f>SUMIF('Ane II-D'!$B:$B,$A30,'Ane II-D'!$N:$N)</f>
        <v>0</v>
      </c>
      <c r="G30" s="7">
        <f>SUMIF('Ane III'!$B:$B,$A30,'Ane III'!$N:$N)</f>
        <v>19347325</v>
      </c>
      <c r="H30" s="7">
        <f>SUMIF('Ane III-A'!$B:$B,$A30,'Ane III-A'!$N:$N)</f>
        <v>0</v>
      </c>
      <c r="I30" s="7">
        <f>SUMIF('Ane III-B'!$B:$B,$A30,'Ane III-B'!$N:$N)</f>
        <v>0</v>
      </c>
      <c r="J30" s="7">
        <f>SUMIF('Ane III-C'!$B:$B,$A30,'Ane III-C'!$N:$N)</f>
        <v>0</v>
      </c>
      <c r="K30" s="7">
        <f>SUMIF('Ane III-D'!$B:$B,$A30,'Ane III-D'!$N:$N)</f>
        <v>0</v>
      </c>
      <c r="L30" s="7">
        <f>SUMIF('Ane IV'!$B:$B,$A30,'Ane IV'!$N:$N)</f>
        <v>0</v>
      </c>
      <c r="M30" s="7">
        <f>SUMIF('Ane V'!$B:$B,$A30,'Ane V'!$N:$N)</f>
        <v>0</v>
      </c>
      <c r="N30" s="7">
        <f>SUMIF('Ane VI'!$B:$B,$A30,'Ane VI'!$N:$N)</f>
        <v>1626826629</v>
      </c>
      <c r="O30" s="7">
        <f>SUMIF('Ane VII'!$B:$B,$A30,'Ane VII'!$N:$N)</f>
        <v>0</v>
      </c>
      <c r="P30" s="7">
        <f t="shared" si="0"/>
        <v>2595929112</v>
      </c>
      <c r="R30"/>
      <c r="T30"/>
      <c r="U30"/>
      <c r="V30"/>
      <c r="W30"/>
      <c r="X30"/>
      <c r="Y30"/>
      <c r="Z30"/>
      <c r="AA30"/>
      <c r="AB30"/>
      <c r="AC30"/>
      <c r="AD30"/>
      <c r="AE30"/>
    </row>
    <row r="31" spans="1:31" x14ac:dyDescent="0.25">
      <c r="A31" s="18" t="s">
        <v>52</v>
      </c>
      <c r="B31" s="7">
        <f>SUMIF('Ane II'!$B:$B,$A31,'Ane II'!$N:$N)</f>
        <v>1121129061</v>
      </c>
      <c r="C31" s="7">
        <f>SUMIF('Ane II-A'!$B:$B,$A31,'Ane II-A'!$N:$N)</f>
        <v>0</v>
      </c>
      <c r="D31" s="7">
        <f>SUMIF('Ane II-B'!$B:$B,$A31,'Ane II-B'!$N:$N)</f>
        <v>65688000</v>
      </c>
      <c r="E31" s="7">
        <f>SUMIF('Ane II-C'!$B:$B,$A31,'Ane II-C'!$N:$N)</f>
        <v>0</v>
      </c>
      <c r="F31" s="7">
        <f>SUMIF('Ane II-D'!$B:$B,$A31,'Ane II-D'!$N:$N)</f>
        <v>0</v>
      </c>
      <c r="G31" s="7">
        <f>SUMIF('Ane III'!$B:$B,$A31,'Ane III'!$N:$N)</f>
        <v>82675196</v>
      </c>
      <c r="H31" s="7">
        <f>SUMIF('Ane III-A'!$B:$B,$A31,'Ane III-A'!$N:$N)</f>
        <v>0</v>
      </c>
      <c r="I31" s="7">
        <f>SUMIF('Ane III-B'!$B:$B,$A31,'Ane III-B'!$N:$N)</f>
        <v>0</v>
      </c>
      <c r="J31" s="7">
        <f>SUMIF('Ane III-C'!$B:$B,$A31,'Ane III-C'!$N:$N)</f>
        <v>0</v>
      </c>
      <c r="K31" s="7">
        <f>SUMIF('Ane III-D'!$B:$B,$A31,'Ane III-D'!$N:$N)</f>
        <v>0</v>
      </c>
      <c r="L31" s="7">
        <f>SUMIF('Ane IV'!$B:$B,$A31,'Ane IV'!$N:$N)</f>
        <v>0</v>
      </c>
      <c r="M31" s="7">
        <f>SUMIF('Ane V'!$B:$B,$A31,'Ane V'!$N:$N)</f>
        <v>0</v>
      </c>
      <c r="N31" s="7">
        <f>SUMIF('Ane VI'!$B:$B,$A31,'Ane VI'!$N:$N)</f>
        <v>652284161</v>
      </c>
      <c r="O31" s="7">
        <f>SUMIF('Ane VII'!$B:$B,$A31,'Ane VII'!$N:$N)</f>
        <v>0</v>
      </c>
      <c r="P31" s="7">
        <f t="shared" si="0"/>
        <v>1921776418</v>
      </c>
      <c r="R31"/>
      <c r="T31"/>
      <c r="U31"/>
      <c r="V31"/>
      <c r="W31"/>
      <c r="X31"/>
      <c r="Y31"/>
      <c r="Z31"/>
      <c r="AA31"/>
      <c r="AB31"/>
      <c r="AC31"/>
      <c r="AD31"/>
      <c r="AE31"/>
    </row>
    <row r="32" spans="1:31" x14ac:dyDescent="0.25">
      <c r="A32" s="18" t="s">
        <v>53</v>
      </c>
      <c r="B32" s="7">
        <f>SUMIF('Ane II'!$B:$B,$A32,'Ane II'!$N:$N)</f>
        <v>495644756</v>
      </c>
      <c r="C32" s="7">
        <f>SUMIF('Ane II-A'!$B:$B,$A32,'Ane II-A'!$N:$N)</f>
        <v>0</v>
      </c>
      <c r="D32" s="7">
        <f>SUMIF('Ane II-B'!$B:$B,$A32,'Ane II-B'!$N:$N)</f>
        <v>0</v>
      </c>
      <c r="E32" s="7">
        <f>SUMIF('Ane II-C'!$B:$B,$A32,'Ane II-C'!$N:$N)</f>
        <v>5405093.2999999998</v>
      </c>
      <c r="F32" s="7">
        <f>SUMIF('Ane II-D'!$B:$B,$A32,'Ane II-D'!$N:$N)</f>
        <v>0</v>
      </c>
      <c r="G32" s="7">
        <f>SUMIF('Ane III'!$B:$B,$A32,'Ane III'!$N:$N)</f>
        <v>0</v>
      </c>
      <c r="H32" s="7">
        <f>SUMIF('Ane III-A'!$B:$B,$A32,'Ane III-A'!$N:$N)</f>
        <v>0</v>
      </c>
      <c r="I32" s="7">
        <f>SUMIF('Ane III-B'!$B:$B,$A32,'Ane III-B'!$N:$N)</f>
        <v>0</v>
      </c>
      <c r="J32" s="7">
        <f>SUMIF('Ane III-C'!$B:$B,$A32,'Ane III-C'!$N:$N)</f>
        <v>0</v>
      </c>
      <c r="K32" s="7">
        <f>SUMIF('Ane III-D'!$B:$B,$A32,'Ane III-D'!$N:$N)</f>
        <v>0</v>
      </c>
      <c r="L32" s="7">
        <f>SUMIF('Ane IV'!$B:$B,$A32,'Ane IV'!$N:$N)</f>
        <v>0</v>
      </c>
      <c r="M32" s="7">
        <f>SUMIF('Ane V'!$B:$B,$A32,'Ane V'!$N:$N)</f>
        <v>0</v>
      </c>
      <c r="N32" s="7">
        <f>SUMIF('Ane VI'!$B:$B,$A32,'Ane VI'!$N:$N)</f>
        <v>5350324</v>
      </c>
      <c r="O32" s="7">
        <f>SUMIF('Ane VII'!$B:$B,$A32,'Ane VII'!$N:$N)</f>
        <v>0</v>
      </c>
      <c r="P32" s="7">
        <f t="shared" si="0"/>
        <v>506400173.30000001</v>
      </c>
      <c r="R32"/>
      <c r="T32"/>
      <c r="U32"/>
      <c r="V32"/>
      <c r="W32"/>
      <c r="X32"/>
      <c r="Y32"/>
      <c r="Z32"/>
      <c r="AA32"/>
      <c r="AB32"/>
      <c r="AC32"/>
      <c r="AD32"/>
      <c r="AE32"/>
    </row>
    <row r="33" spans="1:31" x14ac:dyDescent="0.25">
      <c r="A33" s="18" t="s">
        <v>54</v>
      </c>
      <c r="B33" s="7">
        <f>SUMIF('Ane II'!$B:$B,$A33,'Ane II'!$N:$N)</f>
        <v>5119083555</v>
      </c>
      <c r="C33" s="7">
        <f>SUMIF('Ane II-A'!$B:$B,$A33,'Ane II-A'!$N:$N)</f>
        <v>0</v>
      </c>
      <c r="D33" s="7">
        <f>SUMIF('Ane II-B'!$B:$B,$A33,'Ane II-B'!$N:$N)</f>
        <v>114005223</v>
      </c>
      <c r="E33" s="7">
        <f>SUMIF('Ane II-C'!$B:$B,$A33,'Ane II-C'!$N:$N)</f>
        <v>2650403328.8000002</v>
      </c>
      <c r="F33" s="7">
        <f>SUMIF('Ane II-D'!$B:$B,$A33,'Ane II-D'!$N:$N)</f>
        <v>0</v>
      </c>
      <c r="G33" s="7">
        <f>SUMIF('Ane III'!$B:$B,$A33,'Ane III'!$N:$N)</f>
        <v>1593240147</v>
      </c>
      <c r="H33" s="7">
        <f>SUMIF('Ane III-A'!$B:$B,$A33,'Ane III-A'!$N:$N)</f>
        <v>81782107</v>
      </c>
      <c r="I33" s="7">
        <f>SUMIF('Ane III-B'!$B:$B,$A33,'Ane III-B'!$N:$N)</f>
        <v>2187611</v>
      </c>
      <c r="J33" s="7">
        <f>SUMIF('Ane III-C'!$B:$B,$A33,'Ane III-C'!$N:$N)</f>
        <v>2093381432</v>
      </c>
      <c r="K33" s="7">
        <f>SUMIF('Ane III-D'!$B:$B,$A33,'Ane III-D'!$N:$N)</f>
        <v>0</v>
      </c>
      <c r="L33" s="7">
        <f>SUMIF('Ane IV'!$B:$B,$A33,'Ane IV'!$N:$N)</f>
        <v>0</v>
      </c>
      <c r="M33" s="7">
        <f>SUMIF('Ane V'!$B:$B,$A33,'Ane V'!$N:$N)</f>
        <v>0</v>
      </c>
      <c r="N33" s="7">
        <f>SUMIF('Ane VI'!$B:$B,$A33,'Ane VI'!$N:$N)</f>
        <v>6833939522</v>
      </c>
      <c r="O33" s="7">
        <f>SUMIF('Ane VII'!$B:$B,$A33,'Ane VII'!$N:$N)</f>
        <v>5556641595</v>
      </c>
      <c r="P33" s="7">
        <f t="shared" si="0"/>
        <v>24044664520.799999</v>
      </c>
      <c r="R33"/>
      <c r="T33"/>
      <c r="U33"/>
      <c r="V33"/>
      <c r="W33"/>
      <c r="X33"/>
      <c r="Y33"/>
      <c r="Z33"/>
      <c r="AA33"/>
      <c r="AB33"/>
      <c r="AC33"/>
      <c r="AD33"/>
      <c r="AE33"/>
    </row>
    <row r="34" spans="1:31" x14ac:dyDescent="0.25">
      <c r="A34" s="18" t="s">
        <v>55</v>
      </c>
      <c r="B34" s="7">
        <f>SUMIF('Ane II'!$B:$B,$A34,'Ane II'!$N:$N)</f>
        <v>4584579317</v>
      </c>
      <c r="C34" s="7">
        <f>SUMIF('Ane II-A'!$B:$B,$A34,'Ane II-A'!$N:$N)</f>
        <v>0</v>
      </c>
      <c r="D34" s="7">
        <f>SUMIF('Ane II-B'!$B:$B,$A34,'Ane II-B'!$N:$N)</f>
        <v>0</v>
      </c>
      <c r="E34" s="7">
        <f>SUMIF('Ane II-C'!$B:$B,$A34,'Ane II-C'!$N:$N)</f>
        <v>1069362691.8</v>
      </c>
      <c r="F34" s="7">
        <f>SUMIF('Ane II-D'!$B:$B,$A34,'Ane II-D'!$N:$N)</f>
        <v>0</v>
      </c>
      <c r="G34" s="7">
        <f>SUMIF('Ane III'!$B:$B,$A34,'Ane III'!$N:$N)</f>
        <v>84505742</v>
      </c>
      <c r="H34" s="7">
        <f>SUMIF('Ane III-A'!$B:$B,$A34,'Ane III-A'!$N:$N)</f>
        <v>0</v>
      </c>
      <c r="I34" s="7">
        <f>SUMIF('Ane III-B'!$B:$B,$A34,'Ane III-B'!$N:$N)</f>
        <v>0</v>
      </c>
      <c r="J34" s="7">
        <f>SUMIF('Ane III-C'!$B:$B,$A34,'Ane III-C'!$N:$N)</f>
        <v>2927603</v>
      </c>
      <c r="K34" s="7">
        <f>SUMIF('Ane III-D'!$B:$B,$A34,'Ane III-D'!$N:$N)</f>
        <v>0</v>
      </c>
      <c r="L34" s="7">
        <f>SUMIF('Ane IV'!$B:$B,$A34,'Ane IV'!$N:$N)</f>
        <v>0</v>
      </c>
      <c r="M34" s="7">
        <f>SUMIF('Ane V'!$B:$B,$A34,'Ane V'!$N:$N)</f>
        <v>0</v>
      </c>
      <c r="N34" s="7">
        <f>SUMIF('Ane VI'!$B:$B,$A34,'Ane VI'!$N:$N)</f>
        <v>88823789</v>
      </c>
      <c r="O34" s="7">
        <f>SUMIF('Ane VII'!$B:$B,$A34,'Ane VII'!$N:$N)</f>
        <v>0</v>
      </c>
      <c r="P34" s="7">
        <f t="shared" si="0"/>
        <v>5830199142.8000002</v>
      </c>
      <c r="R34"/>
      <c r="T34"/>
      <c r="U34"/>
      <c r="V34"/>
      <c r="W34"/>
      <c r="X34"/>
      <c r="Y34"/>
      <c r="Z34"/>
      <c r="AA34"/>
      <c r="AB34"/>
      <c r="AC34"/>
      <c r="AD34"/>
      <c r="AE34"/>
    </row>
    <row r="35" spans="1:31" x14ac:dyDescent="0.25">
      <c r="A35" s="18" t="s">
        <v>90</v>
      </c>
      <c r="B35" s="7">
        <f>SUMIF('Ane II'!$B:$B,$A35,'Ane II'!$N:$N)</f>
        <v>217242481</v>
      </c>
      <c r="C35" s="7">
        <f>SUMIF('Ane II-A'!$B:$B,$A35,'Ane II-A'!$N:$N)</f>
        <v>0</v>
      </c>
      <c r="D35" s="7">
        <f>SUMIF('Ane II-B'!$B:$B,$A35,'Ane II-B'!$N:$N)</f>
        <v>0</v>
      </c>
      <c r="E35" s="7">
        <f>SUMIF('Ane II-C'!$B:$B,$A35,'Ane II-C'!$N:$N)</f>
        <v>0</v>
      </c>
      <c r="F35" s="7">
        <f>SUMIF('Ane II-D'!$B:$B,$A35,'Ane II-D'!$N:$N)</f>
        <v>0</v>
      </c>
      <c r="G35" s="7">
        <f>SUMIF('Ane III'!$B:$B,$A35,'Ane III'!$N:$N)</f>
        <v>0</v>
      </c>
      <c r="H35" s="7">
        <f>SUMIF('Ane III-A'!$B:$B,$A35,'Ane III-A'!$N:$N)</f>
        <v>0</v>
      </c>
      <c r="I35" s="7">
        <f>SUMIF('Ane III-B'!$B:$B,$A35,'Ane III-B'!$N:$N)</f>
        <v>0</v>
      </c>
      <c r="J35" s="7">
        <f>SUMIF('Ane III-C'!$B:$B,$A35,'Ane III-C'!$N:$N)</f>
        <v>0</v>
      </c>
      <c r="K35" s="7">
        <f>SUMIF('Ane III-D'!$B:$B,$A35,'Ane III-D'!$N:$N)</f>
        <v>0</v>
      </c>
      <c r="L35" s="7">
        <f>SUMIF('Ane IV'!$B:$B,$A35,'Ane IV'!$N:$N)</f>
        <v>0</v>
      </c>
      <c r="M35" s="7">
        <f>SUMIF('Ane V'!$B:$B,$A35,'Ane V'!$N:$N)</f>
        <v>0</v>
      </c>
      <c r="N35" s="7">
        <f>SUMIF('Ane VI'!$B:$B,$A35,'Ane VI'!$N:$N)</f>
        <v>4736627</v>
      </c>
      <c r="O35" s="7">
        <f>SUMIF('Ane VII'!$B:$B,$A35,'Ane VII'!$N:$N)</f>
        <v>0</v>
      </c>
      <c r="P35" s="7">
        <f t="shared" si="0"/>
        <v>221979108</v>
      </c>
      <c r="R35"/>
      <c r="T35"/>
      <c r="U35"/>
      <c r="V35"/>
      <c r="W35"/>
      <c r="X35"/>
      <c r="Y35"/>
      <c r="Z35"/>
      <c r="AA35"/>
      <c r="AB35"/>
      <c r="AC35"/>
      <c r="AD35"/>
      <c r="AE35"/>
    </row>
    <row r="36" spans="1:31" x14ac:dyDescent="0.25">
      <c r="A36" s="18" t="s">
        <v>56</v>
      </c>
      <c r="B36" s="7">
        <f>SUMIF('Ane II'!$B:$B,$A36,'Ane II'!$N:$N)</f>
        <v>404159481</v>
      </c>
      <c r="C36" s="7">
        <f>SUMIF('Ane II-A'!$B:$B,$A36,'Ane II-A'!$N:$N)</f>
        <v>0</v>
      </c>
      <c r="D36" s="7">
        <f>SUMIF('Ane II-B'!$B:$B,$A36,'Ane II-B'!$N:$N)</f>
        <v>0</v>
      </c>
      <c r="E36" s="7">
        <f>SUMIF('Ane II-C'!$B:$B,$A36,'Ane II-C'!$N:$N)</f>
        <v>126750</v>
      </c>
      <c r="F36" s="7">
        <f>SUMIF('Ane II-D'!$B:$B,$A36,'Ane II-D'!$N:$N)</f>
        <v>0</v>
      </c>
      <c r="G36" s="7">
        <f>SUMIF('Ane III'!$B:$B,$A36,'Ane III'!$N:$N)</f>
        <v>508218</v>
      </c>
      <c r="H36" s="7">
        <f>SUMIF('Ane III-A'!$B:$B,$A36,'Ane III-A'!$N:$N)</f>
        <v>0</v>
      </c>
      <c r="I36" s="7">
        <f>SUMIF('Ane III-B'!$B:$B,$A36,'Ane III-B'!$N:$N)</f>
        <v>0</v>
      </c>
      <c r="J36" s="7">
        <f>SUMIF('Ane III-C'!$B:$B,$A36,'Ane III-C'!$N:$N)</f>
        <v>0</v>
      </c>
      <c r="K36" s="7">
        <f>SUMIF('Ane III-D'!$B:$B,$A36,'Ane III-D'!$N:$N)</f>
        <v>0</v>
      </c>
      <c r="L36" s="7">
        <f>SUMIF('Ane IV'!$B:$B,$A36,'Ane IV'!$N:$N)</f>
        <v>0</v>
      </c>
      <c r="M36" s="7">
        <f>SUMIF('Ane V'!$B:$B,$A36,'Ane V'!$N:$N)</f>
        <v>0</v>
      </c>
      <c r="N36" s="7">
        <f>SUMIF('Ane VI'!$B:$B,$A36,'Ane VI'!$N:$N)</f>
        <v>4663154</v>
      </c>
      <c r="O36" s="7">
        <f>SUMIF('Ane VII'!$B:$B,$A36,'Ane VII'!$N:$N)</f>
        <v>0</v>
      </c>
      <c r="P36" s="7">
        <f t="shared" si="0"/>
        <v>409457603</v>
      </c>
      <c r="R36"/>
      <c r="T36"/>
      <c r="U36"/>
      <c r="V36"/>
      <c r="W36"/>
      <c r="X36"/>
      <c r="Y36"/>
      <c r="Z36"/>
      <c r="AA36"/>
      <c r="AB36"/>
      <c r="AC36"/>
      <c r="AD36"/>
      <c r="AE36"/>
    </row>
    <row r="37" spans="1:31" x14ac:dyDescent="0.25">
      <c r="A37" s="18" t="s">
        <v>57</v>
      </c>
      <c r="B37" s="7">
        <f>SUMIF('Ane II'!$B:$B,$A37,'Ane II'!$N:$N)</f>
        <v>7808044488</v>
      </c>
      <c r="C37" s="7">
        <f>SUMIF('Ane II-A'!$B:$B,$A37,'Ane II-A'!$N:$N)</f>
        <v>0</v>
      </c>
      <c r="D37" s="7">
        <f>SUMIF('Ane II-B'!$B:$B,$A37,'Ane II-B'!$N:$N)</f>
        <v>0</v>
      </c>
      <c r="E37" s="7">
        <f>SUMIF('Ane II-C'!$B:$B,$A37,'Ane II-C'!$N:$N)</f>
        <v>227214312.80000001</v>
      </c>
      <c r="F37" s="7">
        <f>SUMIF('Ane II-D'!$B:$B,$A37,'Ane II-D'!$N:$N)</f>
        <v>5518</v>
      </c>
      <c r="G37" s="7">
        <f>SUMIF('Ane III'!$B:$B,$A37,'Ane III'!$N:$N)</f>
        <v>0</v>
      </c>
      <c r="H37" s="7">
        <f>SUMIF('Ane III-A'!$B:$B,$A37,'Ane III-A'!$N:$N)</f>
        <v>0</v>
      </c>
      <c r="I37" s="7">
        <f>SUMIF('Ane III-B'!$B:$B,$A37,'Ane III-B'!$N:$N)</f>
        <v>0</v>
      </c>
      <c r="J37" s="7">
        <f>SUMIF('Ane III-C'!$B:$B,$A37,'Ane III-C'!$N:$N)</f>
        <v>0</v>
      </c>
      <c r="K37" s="7">
        <f>SUMIF('Ane III-D'!$B:$B,$A37,'Ane III-D'!$N:$N)</f>
        <v>0</v>
      </c>
      <c r="L37" s="7">
        <f>SUMIF('Ane IV'!$B:$B,$A37,'Ane IV'!$N:$N)</f>
        <v>0</v>
      </c>
      <c r="M37" s="7">
        <f>SUMIF('Ane V'!$B:$B,$A37,'Ane V'!$N:$N)</f>
        <v>0</v>
      </c>
      <c r="N37" s="7">
        <f>SUMIF('Ane VI'!$B:$B,$A37,'Ane VI'!$N:$N)</f>
        <v>169495829951</v>
      </c>
      <c r="O37" s="7">
        <f>SUMIF('Ane VII'!$B:$B,$A37,'Ane VII'!$N:$N)</f>
        <v>0</v>
      </c>
      <c r="P37" s="7">
        <f t="shared" si="0"/>
        <v>177531094269.79999</v>
      </c>
      <c r="R37"/>
      <c r="T37"/>
      <c r="U37"/>
      <c r="V37"/>
      <c r="W37"/>
      <c r="X37"/>
      <c r="Y37"/>
      <c r="Z37"/>
      <c r="AA37"/>
      <c r="AB37"/>
      <c r="AC37"/>
      <c r="AD37"/>
      <c r="AE37"/>
    </row>
    <row r="38" spans="1:31" x14ac:dyDescent="0.25">
      <c r="A38" s="18" t="s">
        <v>58</v>
      </c>
      <c r="B38" s="7">
        <f>SUMIF('Ane II'!$B:$B,$A38,'Ane II'!$N:$N)</f>
        <v>3299021126</v>
      </c>
      <c r="C38" s="7">
        <f>SUMIF('Ane II-A'!$B:$B,$A38,'Ane II-A'!$N:$N)</f>
        <v>0</v>
      </c>
      <c r="D38" s="7">
        <f>SUMIF('Ane II-B'!$B:$B,$A38,'Ane II-B'!$N:$N)</f>
        <v>0</v>
      </c>
      <c r="E38" s="7">
        <f>SUMIF('Ane II-C'!$B:$B,$A38,'Ane II-C'!$N:$N)</f>
        <v>10255040272.1</v>
      </c>
      <c r="F38" s="7">
        <f>SUMIF('Ane II-D'!$B:$B,$A38,'Ane II-D'!$N:$N)</f>
        <v>0</v>
      </c>
      <c r="G38" s="7">
        <f>SUMIF('Ane III'!$B:$B,$A38,'Ane III'!$N:$N)</f>
        <v>157441370</v>
      </c>
      <c r="H38" s="7">
        <f>SUMIF('Ane III-A'!$B:$B,$A38,'Ane III-A'!$N:$N)</f>
        <v>0</v>
      </c>
      <c r="I38" s="7">
        <f>SUMIF('Ane III-B'!$B:$B,$A38,'Ane III-B'!$N:$N)</f>
        <v>0</v>
      </c>
      <c r="J38" s="7">
        <f>SUMIF('Ane III-C'!$B:$B,$A38,'Ane III-C'!$N:$N)</f>
        <v>2909418</v>
      </c>
      <c r="K38" s="7">
        <f>SUMIF('Ane III-D'!$B:$B,$A38,'Ane III-D'!$N:$N)</f>
        <v>0</v>
      </c>
      <c r="L38" s="7">
        <f>SUMIF('Ane IV'!$B:$B,$A38,'Ane IV'!$N:$N)</f>
        <v>0</v>
      </c>
      <c r="M38" s="7">
        <f>SUMIF('Ane V'!$B:$B,$A38,'Ane V'!$N:$N)</f>
        <v>0</v>
      </c>
      <c r="N38" s="7">
        <f>SUMIF('Ane VI'!$B:$B,$A38,'Ane VI'!$N:$N)</f>
        <v>88669469</v>
      </c>
      <c r="O38" s="7">
        <f>SUMIF('Ane VII'!$B:$B,$A38,'Ane VII'!$N:$N)</f>
        <v>0</v>
      </c>
      <c r="P38" s="7">
        <f t="shared" si="0"/>
        <v>13803081655.1</v>
      </c>
      <c r="R38"/>
      <c r="T38"/>
      <c r="U38"/>
      <c r="V38"/>
      <c r="W38"/>
      <c r="X38"/>
      <c r="Y38"/>
      <c r="Z38"/>
      <c r="AA38"/>
      <c r="AB38"/>
      <c r="AC38"/>
      <c r="AD38"/>
      <c r="AE38"/>
    </row>
    <row r="39" spans="1:31" x14ac:dyDescent="0.25">
      <c r="A39" s="18" t="s">
        <v>59</v>
      </c>
      <c r="B39" s="7">
        <f>SUMIF('Ane II'!$B:$B,$A39,'Ane II'!$N:$N)</f>
        <v>170807579</v>
      </c>
      <c r="C39" s="7">
        <f>SUMIF('Ane II-A'!$B:$B,$A39,'Ane II-A'!$N:$N)</f>
        <v>0</v>
      </c>
      <c r="D39" s="7">
        <f>SUMIF('Ane II-B'!$B:$B,$A39,'Ane II-B'!$N:$N)</f>
        <v>0</v>
      </c>
      <c r="E39" s="7">
        <f>SUMIF('Ane II-C'!$B:$B,$A39,'Ane II-C'!$N:$N)</f>
        <v>0</v>
      </c>
      <c r="F39" s="7">
        <f>SUMIF('Ane II-D'!$B:$B,$A39,'Ane II-D'!$N:$N)</f>
        <v>0</v>
      </c>
      <c r="G39" s="7">
        <f>SUMIF('Ane III'!$B:$B,$A39,'Ane III'!$N:$N)</f>
        <v>0</v>
      </c>
      <c r="H39" s="7">
        <f>SUMIF('Ane III-A'!$B:$B,$A39,'Ane III-A'!$N:$N)</f>
        <v>0</v>
      </c>
      <c r="I39" s="7">
        <f>SUMIF('Ane III-B'!$B:$B,$A39,'Ane III-B'!$N:$N)</f>
        <v>0</v>
      </c>
      <c r="J39" s="7">
        <f>SUMIF('Ane III-C'!$B:$B,$A39,'Ane III-C'!$N:$N)</f>
        <v>0</v>
      </c>
      <c r="K39" s="7">
        <f>SUMIF('Ane III-D'!$B:$B,$A39,'Ane III-D'!$N:$N)</f>
        <v>0</v>
      </c>
      <c r="L39" s="7">
        <f>SUMIF('Ane IV'!$B:$B,$A39,'Ane IV'!$N:$N)</f>
        <v>0</v>
      </c>
      <c r="M39" s="7">
        <f>SUMIF('Ane V'!$B:$B,$A39,'Ane V'!$N:$N)</f>
        <v>0</v>
      </c>
      <c r="N39" s="7">
        <f>SUMIF('Ane VI'!$B:$B,$A39,'Ane VI'!$N:$N)</f>
        <v>2529030</v>
      </c>
      <c r="O39" s="7">
        <f>SUMIF('Ane VII'!$B:$B,$A39,'Ane VII'!$N:$N)</f>
        <v>0</v>
      </c>
      <c r="P39" s="7">
        <f t="shared" si="0"/>
        <v>173336609</v>
      </c>
      <c r="R39"/>
      <c r="T39"/>
      <c r="U39"/>
      <c r="V39"/>
      <c r="W39"/>
      <c r="X39"/>
      <c r="Y39"/>
      <c r="Z39"/>
      <c r="AA39"/>
      <c r="AB39"/>
      <c r="AC39"/>
      <c r="AD39"/>
      <c r="AE39"/>
    </row>
    <row r="40" spans="1:31" x14ac:dyDescent="0.25">
      <c r="A40" s="18" t="s">
        <v>60</v>
      </c>
      <c r="B40" s="7">
        <f>SUMIF('Ane II'!$B:$B,$A40,'Ane II'!$N:$N)</f>
        <v>4859180</v>
      </c>
      <c r="C40" s="7">
        <f>SUMIF('Ane II-A'!$B:$B,$A40,'Ane II-A'!$N:$N)</f>
        <v>0</v>
      </c>
      <c r="D40" s="7">
        <f>SUMIF('Ane II-B'!$B:$B,$A40,'Ane II-B'!$N:$N)</f>
        <v>0</v>
      </c>
      <c r="E40" s="7">
        <f>SUMIF('Ane II-C'!$B:$B,$A40,'Ane II-C'!$N:$N)</f>
        <v>0</v>
      </c>
      <c r="F40" s="7">
        <f>SUMIF('Ane II-D'!$B:$B,$A40,'Ane II-D'!$N:$N)</f>
        <v>0</v>
      </c>
      <c r="G40" s="7">
        <f>SUMIF('Ane III'!$B:$B,$A40,'Ane III'!$N:$N)</f>
        <v>0</v>
      </c>
      <c r="H40" s="7">
        <f>SUMIF('Ane III-A'!$B:$B,$A40,'Ane III-A'!$N:$N)</f>
        <v>0</v>
      </c>
      <c r="I40" s="7">
        <f>SUMIF('Ane III-B'!$B:$B,$A40,'Ane III-B'!$N:$N)</f>
        <v>0</v>
      </c>
      <c r="J40" s="7">
        <f>SUMIF('Ane III-C'!$B:$B,$A40,'Ane III-C'!$N:$N)</f>
        <v>0</v>
      </c>
      <c r="K40" s="7">
        <f>SUMIF('Ane III-D'!$B:$B,$A40,'Ane III-D'!$N:$N)</f>
        <v>0</v>
      </c>
      <c r="L40" s="7">
        <f>SUMIF('Ane IV'!$B:$B,$A40,'Ane IV'!$N:$N)</f>
        <v>0</v>
      </c>
      <c r="M40" s="7">
        <f>SUMIF('Ane V'!$B:$B,$A40,'Ane V'!$N:$N)</f>
        <v>0</v>
      </c>
      <c r="N40" s="7">
        <f>SUMIF('Ane VI'!$B:$B,$A40,'Ane VI'!$N:$N)</f>
        <v>508536</v>
      </c>
      <c r="O40" s="7">
        <f>SUMIF('Ane VII'!$B:$B,$A40,'Ane VII'!$N:$N)</f>
        <v>0</v>
      </c>
      <c r="P40" s="7">
        <f t="shared" si="0"/>
        <v>5367716</v>
      </c>
      <c r="R40"/>
      <c r="T40"/>
      <c r="U40"/>
      <c r="V40"/>
      <c r="W40"/>
      <c r="X40"/>
      <c r="Y40"/>
      <c r="Z40"/>
      <c r="AA40"/>
      <c r="AB40"/>
      <c r="AC40"/>
      <c r="AD40"/>
      <c r="AE40"/>
    </row>
    <row r="41" spans="1:31" x14ac:dyDescent="0.25">
      <c r="A41" s="18" t="s">
        <v>61</v>
      </c>
      <c r="B41" s="7">
        <f>SUMIF('Ane II'!$B:$B,$A41,'Ane II'!$N:$N)</f>
        <v>519713667</v>
      </c>
      <c r="C41" s="7">
        <f>SUMIF('Ane II-A'!$B:$B,$A41,'Ane II-A'!$N:$N)</f>
        <v>0</v>
      </c>
      <c r="D41" s="7">
        <f>SUMIF('Ane II-B'!$B:$B,$A41,'Ane II-B'!$N:$N)</f>
        <v>0</v>
      </c>
      <c r="E41" s="7">
        <f>SUMIF('Ane II-C'!$B:$B,$A41,'Ane II-C'!$N:$N)</f>
        <v>0</v>
      </c>
      <c r="F41" s="7">
        <f>SUMIF('Ane II-D'!$B:$B,$A41,'Ane II-D'!$N:$N)</f>
        <v>0</v>
      </c>
      <c r="G41" s="7">
        <f>SUMIF('Ane III'!$B:$B,$A41,'Ane III'!$N:$N)</f>
        <v>6396184</v>
      </c>
      <c r="H41" s="7">
        <f>SUMIF('Ane III-A'!$B:$B,$A41,'Ane III-A'!$N:$N)</f>
        <v>0</v>
      </c>
      <c r="I41" s="7">
        <f>SUMIF('Ane III-B'!$B:$B,$A41,'Ane III-B'!$N:$N)</f>
        <v>0</v>
      </c>
      <c r="J41" s="7">
        <f>SUMIF('Ane III-C'!$B:$B,$A41,'Ane III-C'!$N:$N)</f>
        <v>0</v>
      </c>
      <c r="K41" s="7">
        <f>SUMIF('Ane III-D'!$B:$B,$A41,'Ane III-D'!$N:$N)</f>
        <v>0</v>
      </c>
      <c r="L41" s="7">
        <f>SUMIF('Ane IV'!$B:$B,$A41,'Ane IV'!$N:$N)</f>
        <v>0</v>
      </c>
      <c r="M41" s="7">
        <f>SUMIF('Ane V'!$B:$B,$A41,'Ane V'!$N:$N)</f>
        <v>0</v>
      </c>
      <c r="N41" s="7">
        <f>SUMIF('Ane VI'!$B:$B,$A41,'Ane VI'!$N:$N)</f>
        <v>135304320</v>
      </c>
      <c r="O41" s="7">
        <f>SUMIF('Ane VII'!$B:$B,$A41,'Ane VII'!$N:$N)</f>
        <v>0</v>
      </c>
      <c r="P41" s="7">
        <f t="shared" si="0"/>
        <v>661414171</v>
      </c>
      <c r="R41"/>
      <c r="T41"/>
      <c r="U41"/>
      <c r="V41"/>
      <c r="W41"/>
      <c r="X41"/>
      <c r="Y41"/>
      <c r="Z41"/>
      <c r="AA41"/>
      <c r="AB41"/>
      <c r="AC41"/>
      <c r="AD41"/>
      <c r="AE41"/>
    </row>
    <row r="42" spans="1:31" x14ac:dyDescent="0.25">
      <c r="A42" s="18" t="s">
        <v>88</v>
      </c>
      <c r="B42" s="7">
        <f>SUMIF('Ane II'!$B:$B,$A42,'Ane II'!$N:$N)</f>
        <v>102624088</v>
      </c>
      <c r="C42" s="7">
        <f>SUMIF('Ane II-A'!$B:$B,$A42,'Ane II-A'!$N:$N)</f>
        <v>0</v>
      </c>
      <c r="D42" s="7">
        <f>SUMIF('Ane II-B'!$B:$B,$A42,'Ane II-B'!$N:$N)</f>
        <v>0</v>
      </c>
      <c r="E42" s="7">
        <f>SUMIF('Ane II-C'!$B:$B,$A42,'Ane II-C'!$N:$N)</f>
        <v>0</v>
      </c>
      <c r="F42" s="7">
        <f>SUMIF('Ane II-D'!$B:$B,$A42,'Ane II-D'!$N:$N)</f>
        <v>0</v>
      </c>
      <c r="G42" s="7">
        <f>SUMIF('Ane III'!$B:$B,$A42,'Ane III'!$N:$N)</f>
        <v>0</v>
      </c>
      <c r="H42" s="7">
        <f>SUMIF('Ane III-A'!$B:$B,$A42,'Ane III-A'!$N:$N)</f>
        <v>0</v>
      </c>
      <c r="I42" s="7">
        <f>SUMIF('Ane III-B'!$B:$B,$A42,'Ane III-B'!$N:$N)</f>
        <v>0</v>
      </c>
      <c r="J42" s="7">
        <f>SUMIF('Ane III-C'!$B:$B,$A42,'Ane III-C'!$N:$N)</f>
        <v>0</v>
      </c>
      <c r="K42" s="7">
        <f>SUMIF('Ane III-D'!$B:$B,$A42,'Ane III-D'!$N:$N)</f>
        <v>0</v>
      </c>
      <c r="L42" s="7">
        <f>SUMIF('Ane IV'!$B:$B,$A42,'Ane IV'!$N:$N)</f>
        <v>0</v>
      </c>
      <c r="M42" s="7">
        <f>SUMIF('Ane V'!$B:$B,$A42,'Ane V'!$N:$N)</f>
        <v>0</v>
      </c>
      <c r="N42" s="7">
        <f>SUMIF('Ane VI'!$B:$B,$A42,'Ane VI'!$N:$N)</f>
        <v>1476831</v>
      </c>
      <c r="O42" s="7">
        <f>SUMIF('Ane VII'!$B:$B,$A42,'Ane VII'!$N:$N)</f>
        <v>0</v>
      </c>
      <c r="P42" s="7">
        <f t="shared" si="0"/>
        <v>104100919</v>
      </c>
      <c r="R42"/>
      <c r="T42"/>
      <c r="U42"/>
      <c r="V42"/>
      <c r="W42"/>
      <c r="X42"/>
      <c r="Y42"/>
      <c r="Z42"/>
      <c r="AA42"/>
      <c r="AB42"/>
      <c r="AC42"/>
      <c r="AD42"/>
      <c r="AE42"/>
    </row>
    <row r="43" spans="1:31" x14ac:dyDescent="0.25">
      <c r="A43" s="18" t="s">
        <v>62</v>
      </c>
      <c r="B43" s="7">
        <f>SUMIF('Ane II'!$B:$B,$A43,'Ane II'!$N:$N)</f>
        <v>131739278</v>
      </c>
      <c r="C43" s="7">
        <f>SUMIF('Ane II-A'!$B:$B,$A43,'Ane II-A'!$N:$N)</f>
        <v>0</v>
      </c>
      <c r="D43" s="7">
        <f>SUMIF('Ane II-B'!$B:$B,$A43,'Ane II-B'!$N:$N)</f>
        <v>0</v>
      </c>
      <c r="E43" s="7">
        <f>SUMIF('Ane II-C'!$B:$B,$A43,'Ane II-C'!$N:$N)</f>
        <v>0</v>
      </c>
      <c r="F43" s="7">
        <f>SUMIF('Ane II-D'!$B:$B,$A43,'Ane II-D'!$N:$N)</f>
        <v>0</v>
      </c>
      <c r="G43" s="7">
        <f>SUMIF('Ane III'!$B:$B,$A43,'Ane III'!$N:$N)</f>
        <v>0</v>
      </c>
      <c r="H43" s="7">
        <f>SUMIF('Ane III-A'!$B:$B,$A43,'Ane III-A'!$N:$N)</f>
        <v>0</v>
      </c>
      <c r="I43" s="7">
        <f>SUMIF('Ane III-B'!$B:$B,$A43,'Ane III-B'!$N:$N)</f>
        <v>0</v>
      </c>
      <c r="J43" s="7">
        <f>SUMIF('Ane III-C'!$B:$B,$A43,'Ane III-C'!$N:$N)</f>
        <v>0</v>
      </c>
      <c r="K43" s="7">
        <f>SUMIF('Ane III-D'!$B:$B,$A43,'Ane III-D'!$N:$N)</f>
        <v>0</v>
      </c>
      <c r="L43" s="7">
        <f>SUMIF('Ane IV'!$B:$B,$A43,'Ane IV'!$N:$N)</f>
        <v>0</v>
      </c>
      <c r="M43" s="7">
        <f>SUMIF('Ane V'!$B:$B,$A43,'Ane V'!$N:$N)</f>
        <v>0</v>
      </c>
      <c r="N43" s="7">
        <f>SUMIF('Ane VI'!$B:$B,$A43,'Ane VI'!$N:$N)</f>
        <v>1667421</v>
      </c>
      <c r="O43" s="7">
        <f>SUMIF('Ane VII'!$B:$B,$A43,'Ane VII'!$N:$N)</f>
        <v>0</v>
      </c>
      <c r="P43" s="7">
        <f t="shared" si="0"/>
        <v>133406699</v>
      </c>
      <c r="R43"/>
      <c r="T43"/>
      <c r="U43"/>
      <c r="V43"/>
      <c r="W43"/>
      <c r="X43"/>
      <c r="Y43"/>
      <c r="Z43"/>
      <c r="AA43"/>
      <c r="AB43"/>
      <c r="AC43"/>
      <c r="AD43"/>
      <c r="AE43"/>
    </row>
    <row r="44" spans="1:31" x14ac:dyDescent="0.25">
      <c r="A44" s="18" t="s">
        <v>63</v>
      </c>
      <c r="B44" s="7">
        <f>SUMIF('Ane II'!$B:$B,$A44,'Ane II'!$N:$N)</f>
        <v>106634401</v>
      </c>
      <c r="C44" s="7">
        <f>SUMIF('Ane II-A'!$B:$B,$A44,'Ane II-A'!$N:$N)</f>
        <v>0</v>
      </c>
      <c r="D44" s="7">
        <f>SUMIF('Ane II-B'!$B:$B,$A44,'Ane II-B'!$N:$N)</f>
        <v>0</v>
      </c>
      <c r="E44" s="7">
        <f>SUMIF('Ane II-C'!$B:$B,$A44,'Ane II-C'!$N:$N)</f>
        <v>392802107.5</v>
      </c>
      <c r="F44" s="7">
        <f>SUMIF('Ane II-D'!$B:$B,$A44,'Ane II-D'!$N:$N)</f>
        <v>0</v>
      </c>
      <c r="G44" s="7">
        <f>SUMIF('Ane III'!$B:$B,$A44,'Ane III'!$N:$N)</f>
        <v>37308246</v>
      </c>
      <c r="H44" s="7">
        <f>SUMIF('Ane III-A'!$B:$B,$A44,'Ane III-A'!$N:$N)</f>
        <v>0</v>
      </c>
      <c r="I44" s="7">
        <f>SUMIF('Ane III-B'!$B:$B,$A44,'Ane III-B'!$N:$N)</f>
        <v>0</v>
      </c>
      <c r="J44" s="7">
        <f>SUMIF('Ane III-C'!$B:$B,$A44,'Ane III-C'!$N:$N)</f>
        <v>93435598</v>
      </c>
      <c r="K44" s="7">
        <f>SUMIF('Ane III-D'!$B:$B,$A44,'Ane III-D'!$N:$N)</f>
        <v>0</v>
      </c>
      <c r="L44" s="7">
        <f>SUMIF('Ane IV'!$B:$B,$A44,'Ane IV'!$N:$N)</f>
        <v>0</v>
      </c>
      <c r="M44" s="7">
        <f>SUMIF('Ane V'!$B:$B,$A44,'Ane V'!$N:$N)</f>
        <v>0</v>
      </c>
      <c r="N44" s="7">
        <f>SUMIF('Ane VI'!$B:$B,$A44,'Ane VI'!$N:$N)</f>
        <v>2444760</v>
      </c>
      <c r="O44" s="7">
        <f>SUMIF('Ane VII'!$B:$B,$A44,'Ane VII'!$N:$N)</f>
        <v>7255000</v>
      </c>
      <c r="P44" s="7">
        <f t="shared" si="0"/>
        <v>639880112.5</v>
      </c>
      <c r="R44"/>
      <c r="T44"/>
      <c r="U44"/>
      <c r="V44"/>
      <c r="W44"/>
      <c r="X44"/>
      <c r="Y44"/>
      <c r="Z44"/>
      <c r="AA44"/>
      <c r="AB44"/>
      <c r="AC44"/>
      <c r="AD44"/>
      <c r="AE44"/>
    </row>
    <row r="45" spans="1:31" x14ac:dyDescent="0.25">
      <c r="A45" s="18" t="s">
        <v>64</v>
      </c>
      <c r="B45" s="7">
        <f>SUMIF('Ane II'!$B:$B,$A45,'Ane II'!$N:$N)</f>
        <v>55214022</v>
      </c>
      <c r="C45" s="7">
        <f>SUMIF('Ane II-A'!$B:$B,$A45,'Ane II-A'!$N:$N)</f>
        <v>0</v>
      </c>
      <c r="D45" s="7">
        <f>SUMIF('Ane II-B'!$B:$B,$A45,'Ane II-B'!$N:$N)</f>
        <v>0</v>
      </c>
      <c r="E45" s="7">
        <f>SUMIF('Ane II-C'!$B:$B,$A45,'Ane II-C'!$N:$N)</f>
        <v>0</v>
      </c>
      <c r="F45" s="7">
        <f>SUMIF('Ane II-D'!$B:$B,$A45,'Ane II-D'!$N:$N)</f>
        <v>0</v>
      </c>
      <c r="G45" s="7">
        <f>SUMIF('Ane III'!$B:$B,$A45,'Ane III'!$N:$N)</f>
        <v>0</v>
      </c>
      <c r="H45" s="7">
        <f>SUMIF('Ane III-A'!$B:$B,$A45,'Ane III-A'!$N:$N)</f>
        <v>0</v>
      </c>
      <c r="I45" s="7">
        <f>SUMIF('Ane III-B'!$B:$B,$A45,'Ane III-B'!$N:$N)</f>
        <v>0</v>
      </c>
      <c r="J45" s="7">
        <f>SUMIF('Ane III-C'!$B:$B,$A45,'Ane III-C'!$N:$N)</f>
        <v>0</v>
      </c>
      <c r="K45" s="7">
        <f>SUMIF('Ane III-D'!$B:$B,$A45,'Ane III-D'!$N:$N)</f>
        <v>0</v>
      </c>
      <c r="L45" s="7">
        <f>SUMIF('Ane IV'!$B:$B,$A45,'Ane IV'!$N:$N)</f>
        <v>0</v>
      </c>
      <c r="M45" s="7">
        <f>SUMIF('Ane V'!$B:$B,$A45,'Ane V'!$N:$N)</f>
        <v>0</v>
      </c>
      <c r="N45" s="7">
        <f>SUMIF('Ane VI'!$B:$B,$A45,'Ane VI'!$N:$N)</f>
        <v>5395781</v>
      </c>
      <c r="O45" s="7">
        <f>SUMIF('Ane VII'!$B:$B,$A45,'Ane VII'!$N:$N)</f>
        <v>0</v>
      </c>
      <c r="P45" s="7">
        <f t="shared" si="0"/>
        <v>60609803</v>
      </c>
      <c r="R45"/>
      <c r="T45"/>
      <c r="U45"/>
      <c r="V45"/>
      <c r="W45"/>
      <c r="X45"/>
      <c r="Y45"/>
      <c r="Z45"/>
      <c r="AA45"/>
      <c r="AB45"/>
      <c r="AC45"/>
      <c r="AD45"/>
      <c r="AE45"/>
    </row>
    <row r="46" spans="1:31" x14ac:dyDescent="0.25">
      <c r="A46" s="18" t="s">
        <v>65</v>
      </c>
      <c r="B46" s="7">
        <f>SUMIF('Ane II'!$B:$B,$A46,'Ane II'!$N:$N)</f>
        <v>20655701</v>
      </c>
      <c r="C46" s="7">
        <f>SUMIF('Ane II-A'!$B:$B,$A46,'Ane II-A'!$N:$N)</f>
        <v>0</v>
      </c>
      <c r="D46" s="7">
        <f>SUMIF('Ane II-B'!$B:$B,$A46,'Ane II-B'!$N:$N)</f>
        <v>0</v>
      </c>
      <c r="E46" s="7">
        <f>SUMIF('Ane II-C'!$B:$B,$A46,'Ane II-C'!$N:$N)</f>
        <v>0</v>
      </c>
      <c r="F46" s="7">
        <f>SUMIF('Ane II-D'!$B:$B,$A46,'Ane II-D'!$N:$N)</f>
        <v>0</v>
      </c>
      <c r="G46" s="7">
        <f>SUMIF('Ane III'!$B:$B,$A46,'Ane III'!$N:$N)</f>
        <v>94077567</v>
      </c>
      <c r="H46" s="7">
        <f>SUMIF('Ane III-A'!$B:$B,$A46,'Ane III-A'!$N:$N)</f>
        <v>0</v>
      </c>
      <c r="I46" s="7">
        <f>SUMIF('Ane III-B'!$B:$B,$A46,'Ane III-B'!$N:$N)</f>
        <v>0</v>
      </c>
      <c r="J46" s="7">
        <f>SUMIF('Ane III-C'!$B:$B,$A46,'Ane III-C'!$N:$N)</f>
        <v>0</v>
      </c>
      <c r="K46" s="7">
        <f>SUMIF('Ane III-D'!$B:$B,$A46,'Ane III-D'!$N:$N)</f>
        <v>0</v>
      </c>
      <c r="L46" s="7">
        <f>SUMIF('Ane IV'!$B:$B,$A46,'Ane IV'!$N:$N)</f>
        <v>0</v>
      </c>
      <c r="M46" s="7">
        <f>SUMIF('Ane V'!$B:$B,$A46,'Ane V'!$N:$N)</f>
        <v>0</v>
      </c>
      <c r="N46" s="7">
        <f>SUMIF('Ane VI'!$B:$B,$A46,'Ane VI'!$N:$N)</f>
        <v>20403400</v>
      </c>
      <c r="O46" s="7">
        <f>SUMIF('Ane VII'!$B:$B,$A46,'Ane VII'!$N:$N)</f>
        <v>0</v>
      </c>
      <c r="P46" s="7">
        <f t="shared" si="0"/>
        <v>135136668</v>
      </c>
      <c r="R46"/>
      <c r="T46"/>
      <c r="U46"/>
      <c r="V46"/>
      <c r="W46"/>
      <c r="X46"/>
      <c r="Y46"/>
      <c r="Z46"/>
      <c r="AA46"/>
      <c r="AB46"/>
      <c r="AC46"/>
      <c r="AD46"/>
      <c r="AE46"/>
    </row>
    <row r="47" spans="1:31" x14ac:dyDescent="0.25">
      <c r="A47" s="18" t="s">
        <v>97</v>
      </c>
      <c r="B47" s="7">
        <f>SUMIF('Ane II'!$B:$B,$A47,'Ane II'!$N:$N)</f>
        <v>73784996</v>
      </c>
      <c r="C47" s="7">
        <f>SUMIF('Ane II-A'!$B:$B,$A47,'Ane II-A'!$N:$N)</f>
        <v>0</v>
      </c>
      <c r="D47" s="7">
        <f>SUMIF('Ane II-B'!$B:$B,$A47,'Ane II-B'!$N:$N)</f>
        <v>0</v>
      </c>
      <c r="E47" s="7">
        <f>SUMIF('Ane II-C'!$B:$B,$A47,'Ane II-C'!$N:$N)</f>
        <v>0</v>
      </c>
      <c r="F47" s="7">
        <f>SUMIF('Ane II-D'!$B:$B,$A47,'Ane II-D'!$N:$N)</f>
        <v>0</v>
      </c>
      <c r="G47" s="7">
        <f>SUMIF('Ane III'!$B:$B,$A47,'Ane III'!$N:$N)</f>
        <v>0</v>
      </c>
      <c r="H47" s="7">
        <f>SUMIF('Ane III-A'!$B:$B,$A47,'Ane III-A'!$N:$N)</f>
        <v>0</v>
      </c>
      <c r="I47" s="7">
        <f>SUMIF('Ane III-B'!$B:$B,$A47,'Ane III-B'!$N:$N)</f>
        <v>0</v>
      </c>
      <c r="J47" s="7">
        <f>SUMIF('Ane III-C'!$B:$B,$A47,'Ane III-C'!$N:$N)</f>
        <v>0</v>
      </c>
      <c r="K47" s="7">
        <f>SUMIF('Ane III-D'!$B:$B,$A47,'Ane III-D'!$N:$N)</f>
        <v>0</v>
      </c>
      <c r="L47" s="7">
        <f>SUMIF('Ane IV'!$B:$B,$A47,'Ane IV'!$N:$N)</f>
        <v>0</v>
      </c>
      <c r="M47" s="7">
        <f>SUMIF('Ane V'!$B:$B,$A47,'Ane V'!$N:$N)</f>
        <v>0</v>
      </c>
      <c r="N47" s="7">
        <f>SUMIF('Ane VI'!$B:$B,$A47,'Ane VI'!$N:$N)</f>
        <v>1290019</v>
      </c>
      <c r="O47" s="7">
        <f>SUMIF('Ane VII'!$B:$B,$A47,'Ane VII'!$N:$N)</f>
        <v>0</v>
      </c>
      <c r="P47" s="7">
        <f t="shared" ref="P47" si="1">SUM(B47:O47)</f>
        <v>75075015</v>
      </c>
      <c r="R47"/>
      <c r="T47"/>
      <c r="U47"/>
      <c r="V47"/>
      <c r="W47"/>
      <c r="X47"/>
      <c r="Y47"/>
      <c r="Z47"/>
      <c r="AA47"/>
      <c r="AB47"/>
      <c r="AC47"/>
      <c r="AD47"/>
      <c r="AE47"/>
    </row>
    <row r="48" spans="1:31" x14ac:dyDescent="0.25">
      <c r="A48" s="18" t="s">
        <v>87</v>
      </c>
      <c r="B48" s="7">
        <f>SUMIF('Ane II'!$B:$B,$A48,'Ane II'!$N:$N)</f>
        <v>303115025</v>
      </c>
      <c r="C48" s="7">
        <f>SUMIF('Ane II-A'!$B:$B,$A48,'Ane II-A'!$N:$N)</f>
        <v>0</v>
      </c>
      <c r="D48" s="7">
        <f>SUMIF('Ane II-B'!$B:$B,$A48,'Ane II-B'!$N:$N)</f>
        <v>3004758</v>
      </c>
      <c r="E48" s="7">
        <f>SUMIF('Ane II-C'!$B:$B,$A48,'Ane II-C'!$N:$N)</f>
        <v>0</v>
      </c>
      <c r="F48" s="7">
        <f>SUMIF('Ane II-D'!$B:$B,$A48,'Ane II-D'!$N:$N)</f>
        <v>0</v>
      </c>
      <c r="G48" s="7">
        <f>SUMIF('Ane III'!$B:$B,$A48,'Ane III'!$N:$N)</f>
        <v>12409629</v>
      </c>
      <c r="H48" s="7">
        <f>SUMIF('Ane III-A'!$B:$B,$A48,'Ane III-A'!$N:$N)</f>
        <v>2212057</v>
      </c>
      <c r="I48" s="7">
        <f>SUMIF('Ane III-B'!$B:$B,$A48,'Ane III-B'!$N:$N)</f>
        <v>12126997</v>
      </c>
      <c r="J48" s="7">
        <f>SUMIF('Ane III-C'!$B:$B,$A48,'Ane III-C'!$N:$N)</f>
        <v>0</v>
      </c>
      <c r="K48" s="7">
        <f>SUMIF('Ane III-D'!$B:$B,$A48,'Ane III-D'!$N:$N)</f>
        <v>0</v>
      </c>
      <c r="L48" s="7">
        <f>SUMIF('Ane IV'!$B:$B,$A48,'Ane IV'!$N:$N)</f>
        <v>0</v>
      </c>
      <c r="M48" s="7">
        <f>SUMIF('Ane V'!$B:$B,$A48,'Ane V'!$N:$N)</f>
        <v>0</v>
      </c>
      <c r="N48" s="7">
        <f>SUMIF('Ane VI'!$B:$B,$A48,'Ane VI'!$N:$N)</f>
        <v>3541242</v>
      </c>
      <c r="O48" s="7">
        <f>SUMIF('Ane VII'!$B:$B,$A48,'Ane VII'!$N:$N)</f>
        <v>0</v>
      </c>
      <c r="P48" s="7">
        <f t="shared" si="0"/>
        <v>336409708</v>
      </c>
      <c r="R48"/>
      <c r="T48"/>
      <c r="U48"/>
      <c r="V48"/>
      <c r="W48"/>
      <c r="X48"/>
      <c r="Y48"/>
      <c r="Z48"/>
      <c r="AA48"/>
      <c r="AB48"/>
      <c r="AC48"/>
      <c r="AD48"/>
      <c r="AE48"/>
    </row>
    <row r="49" spans="1:31" x14ac:dyDescent="0.25">
      <c r="A49" s="18" t="s">
        <v>66</v>
      </c>
      <c r="B49" s="7">
        <f>SUMIF('Ane II'!$B:$B,$A49,'Ane II'!$N:$N)</f>
        <v>65175564</v>
      </c>
      <c r="C49" s="7">
        <f>SUMIF('Ane II-A'!$B:$B,$A49,'Ane II-A'!$N:$N)</f>
        <v>0</v>
      </c>
      <c r="D49" s="7">
        <f>SUMIF('Ane II-B'!$B:$B,$A49,'Ane II-B'!$N:$N)</f>
        <v>0</v>
      </c>
      <c r="E49" s="7">
        <f>SUMIF('Ane II-C'!$B:$B,$A49,'Ane II-C'!$N:$N)</f>
        <v>0</v>
      </c>
      <c r="F49" s="7">
        <f>SUMIF('Ane II-D'!$B:$B,$A49,'Ane II-D'!$N:$N)</f>
        <v>0</v>
      </c>
      <c r="G49" s="7">
        <f>SUMIF('Ane III'!$B:$B,$A49,'Ane III'!$N:$N)</f>
        <v>250422905</v>
      </c>
      <c r="H49" s="7">
        <f>SUMIF('Ane III-A'!$B:$B,$A49,'Ane III-A'!$N:$N)</f>
        <v>0</v>
      </c>
      <c r="I49" s="7">
        <f>SUMIF('Ane III-B'!$B:$B,$A49,'Ane III-B'!$N:$N)</f>
        <v>0</v>
      </c>
      <c r="J49" s="7">
        <f>SUMIF('Ane III-C'!$B:$B,$A49,'Ane III-C'!$N:$N)</f>
        <v>0</v>
      </c>
      <c r="K49" s="7">
        <f>SUMIF('Ane III-D'!$B:$B,$A49,'Ane III-D'!$N:$N)</f>
        <v>0</v>
      </c>
      <c r="L49" s="7">
        <f>SUMIF('Ane IV'!$B:$B,$A49,'Ane IV'!$N:$N)</f>
        <v>0</v>
      </c>
      <c r="M49" s="7">
        <f>SUMIF('Ane V'!$B:$B,$A49,'Ane V'!$N:$N)</f>
        <v>0</v>
      </c>
      <c r="N49" s="7">
        <f>SUMIF('Ane VI'!$B:$B,$A49,'Ane VI'!$N:$N)</f>
        <v>266918918</v>
      </c>
      <c r="O49" s="7">
        <f>SUMIF('Ane VII'!$B:$B,$A49,'Ane VII'!$N:$N)</f>
        <v>0</v>
      </c>
      <c r="P49" s="7">
        <f t="shared" si="0"/>
        <v>582517387</v>
      </c>
      <c r="R49"/>
      <c r="T49"/>
      <c r="U49"/>
      <c r="V49"/>
      <c r="W49"/>
      <c r="X49"/>
      <c r="Y49"/>
      <c r="Z49"/>
      <c r="AA49"/>
      <c r="AB49"/>
      <c r="AC49"/>
      <c r="AD49"/>
      <c r="AE49"/>
    </row>
    <row r="50" spans="1:31" x14ac:dyDescent="0.25">
      <c r="A50" s="18" t="s">
        <v>67</v>
      </c>
      <c r="B50" s="7">
        <f>SUMIF('Ane II'!$B:$B,$A50,'Ane II'!$N:$N)</f>
        <v>91455757</v>
      </c>
      <c r="C50" s="7">
        <f>SUMIF('Ane II-A'!$B:$B,$A50,'Ane II-A'!$N:$N)</f>
        <v>0</v>
      </c>
      <c r="D50" s="7">
        <f>SUMIF('Ane II-B'!$B:$B,$A50,'Ane II-B'!$N:$N)</f>
        <v>336913213</v>
      </c>
      <c r="E50" s="7">
        <f>SUMIF('Ane II-C'!$B:$B,$A50,'Ane II-C'!$N:$N)</f>
        <v>0</v>
      </c>
      <c r="F50" s="7">
        <f>SUMIF('Ane II-D'!$B:$B,$A50,'Ane II-D'!$N:$N)</f>
        <v>0</v>
      </c>
      <c r="G50" s="7">
        <f>SUMIF('Ane III'!$B:$B,$A50,'Ane III'!$N:$N)</f>
        <v>0</v>
      </c>
      <c r="H50" s="7">
        <f>SUMIF('Ane III-A'!$B:$B,$A50,'Ane III-A'!$N:$N)</f>
        <v>0</v>
      </c>
      <c r="I50" s="7">
        <f>SUMIF('Ane III-B'!$B:$B,$A50,'Ane III-B'!$N:$N)</f>
        <v>315313</v>
      </c>
      <c r="J50" s="7">
        <f>SUMIF('Ane III-C'!$B:$B,$A50,'Ane III-C'!$N:$N)</f>
        <v>0</v>
      </c>
      <c r="K50" s="7">
        <f>SUMIF('Ane III-D'!$B:$B,$A50,'Ane III-D'!$N:$N)</f>
        <v>0</v>
      </c>
      <c r="L50" s="7">
        <f>SUMIF('Ane IV'!$B:$B,$A50,'Ane IV'!$N:$N)</f>
        <v>0</v>
      </c>
      <c r="M50" s="7">
        <f>SUMIF('Ane V'!$B:$B,$A50,'Ane V'!$N:$N)</f>
        <v>0</v>
      </c>
      <c r="N50" s="7">
        <f>SUMIF('Ane VI'!$B:$B,$A50,'Ane VI'!$N:$N)</f>
        <v>24014973</v>
      </c>
      <c r="O50" s="7">
        <f>SUMIF('Ane VII'!$B:$B,$A50,'Ane VII'!$N:$N)</f>
        <v>0</v>
      </c>
      <c r="P50" s="7">
        <f t="shared" si="0"/>
        <v>452699256</v>
      </c>
      <c r="R50"/>
      <c r="T50"/>
      <c r="U50"/>
      <c r="V50"/>
      <c r="W50"/>
      <c r="X50"/>
      <c r="Y50"/>
      <c r="Z50"/>
      <c r="AA50"/>
      <c r="AB50"/>
      <c r="AC50"/>
      <c r="AD50"/>
      <c r="AE50"/>
    </row>
    <row r="51" spans="1:31" x14ac:dyDescent="0.25">
      <c r="A51" s="9" t="s">
        <v>25</v>
      </c>
      <c r="B51" s="9">
        <f>'Ane II'!N51</f>
        <v>104055700771</v>
      </c>
      <c r="C51" s="9">
        <f t="shared" ref="C51:O51" si="2">SUM(C3:C50)</f>
        <v>15634490</v>
      </c>
      <c r="D51" s="9">
        <f t="shared" si="2"/>
        <v>5087291852</v>
      </c>
      <c r="E51" s="9">
        <f>SUM(E3:E50)</f>
        <v>26249050135.799995</v>
      </c>
      <c r="F51" s="9">
        <f t="shared" si="2"/>
        <v>998797304</v>
      </c>
      <c r="G51" s="9">
        <f t="shared" si="2"/>
        <v>7175077415</v>
      </c>
      <c r="H51" s="9">
        <f t="shared" si="2"/>
        <v>1887851040</v>
      </c>
      <c r="I51" s="9">
        <f t="shared" si="2"/>
        <v>2199978742</v>
      </c>
      <c r="J51" s="9">
        <f t="shared" si="2"/>
        <v>2194707265</v>
      </c>
      <c r="K51" s="9">
        <f t="shared" si="2"/>
        <v>1182867539</v>
      </c>
      <c r="L51" s="9">
        <f t="shared" si="2"/>
        <v>0</v>
      </c>
      <c r="M51" s="9">
        <f>'Ane V'!N51</f>
        <v>8665278697</v>
      </c>
      <c r="N51" s="9">
        <f t="shared" si="2"/>
        <v>353251046941</v>
      </c>
      <c r="O51" s="9">
        <f t="shared" si="2"/>
        <v>6276705747</v>
      </c>
      <c r="P51" s="9">
        <f>SUM(P3:P50)</f>
        <v>510574709243.79993</v>
      </c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 x14ac:dyDescent="0.25">
      <c r="A52" s="7" t="s">
        <v>68</v>
      </c>
      <c r="L52" s="7">
        <f>'Ane IV'!N3</f>
        <v>25068535273</v>
      </c>
      <c r="P52" s="7">
        <f>SUM(B52:O52)</f>
        <v>25068535273</v>
      </c>
      <c r="R52" s="17"/>
      <c r="S52" s="13"/>
      <c r="T52"/>
      <c r="U52"/>
      <c r="V52"/>
      <c r="W52"/>
      <c r="X52"/>
      <c r="Y52"/>
      <c r="Z52"/>
      <c r="AA52"/>
      <c r="AB52"/>
      <c r="AC52"/>
      <c r="AD52"/>
      <c r="AE52"/>
    </row>
    <row r="53" spans="1:31" x14ac:dyDescent="0.25">
      <c r="A53" s="7" t="s">
        <v>69</v>
      </c>
      <c r="L53" s="7">
        <f>SUMIF('Ane IV'!$B:$B,$A53,'Ane IV'!$N:$N)</f>
        <v>8557191891</v>
      </c>
      <c r="P53" s="7">
        <f>SUM(B53:O53)</f>
        <v>8557191891</v>
      </c>
      <c r="R53" s="17"/>
      <c r="S53" s="13"/>
      <c r="T53"/>
      <c r="U53"/>
      <c r="V53"/>
      <c r="W53"/>
      <c r="X53"/>
      <c r="Y53"/>
      <c r="Z53"/>
      <c r="AA53"/>
      <c r="AB53"/>
      <c r="AC53"/>
      <c r="AD53"/>
      <c r="AE53"/>
    </row>
    <row r="54" spans="1:31" x14ac:dyDescent="0.25">
      <c r="A54" s="7" t="s">
        <v>102</v>
      </c>
      <c r="L54" s="7">
        <f>'Ane V'!N52</f>
        <v>8665278697</v>
      </c>
      <c r="P54" s="7">
        <f>SUM(B54:O54)</f>
        <v>8665278697</v>
      </c>
      <c r="R54" s="17"/>
      <c r="S54" s="13"/>
      <c r="T54"/>
      <c r="U54"/>
      <c r="V54"/>
      <c r="W54"/>
      <c r="X54"/>
      <c r="Y54"/>
      <c r="Z54"/>
      <c r="AA54"/>
      <c r="AB54"/>
      <c r="AC54"/>
      <c r="AD54"/>
      <c r="AE54"/>
    </row>
    <row r="55" spans="1:31" x14ac:dyDescent="0.25">
      <c r="A55" s="9" t="s">
        <v>70</v>
      </c>
      <c r="B55" s="9">
        <f t="shared" ref="B55:O55" si="3">SUM(B52:B53)</f>
        <v>0</v>
      </c>
      <c r="C55" s="9"/>
      <c r="D55" s="9"/>
      <c r="E55" s="9"/>
      <c r="F55" s="9"/>
      <c r="G55" s="9"/>
      <c r="H55" s="9"/>
      <c r="I55" s="9"/>
      <c r="J55" s="9"/>
      <c r="K55" s="9"/>
      <c r="L55" s="9">
        <f>SUM(L52:L53)</f>
        <v>33625727164</v>
      </c>
      <c r="M55" s="9">
        <f t="shared" si="3"/>
        <v>0</v>
      </c>
      <c r="N55" s="9">
        <f t="shared" si="3"/>
        <v>0</v>
      </c>
      <c r="O55" s="9">
        <f t="shared" si="3"/>
        <v>0</v>
      </c>
      <c r="P55" s="9">
        <f>SUM(P52:P54)</f>
        <v>42291005861</v>
      </c>
    </row>
    <row r="56" spans="1:31" x14ac:dyDescent="0.25">
      <c r="A56" s="9" t="s">
        <v>25</v>
      </c>
      <c r="B56" s="9">
        <f t="shared" ref="B56:O56" si="4">B51+B55</f>
        <v>104055700771</v>
      </c>
      <c r="C56" s="9">
        <f t="shared" ref="C56:K56" si="5">C51+C55</f>
        <v>15634490</v>
      </c>
      <c r="D56" s="9">
        <f t="shared" si="5"/>
        <v>5087291852</v>
      </c>
      <c r="E56" s="9">
        <f t="shared" si="5"/>
        <v>26249050135.799995</v>
      </c>
      <c r="F56" s="9">
        <f t="shared" si="5"/>
        <v>998797304</v>
      </c>
      <c r="G56" s="9">
        <f t="shared" si="5"/>
        <v>7175077415</v>
      </c>
      <c r="H56" s="9">
        <f t="shared" si="5"/>
        <v>1887851040</v>
      </c>
      <c r="I56" s="9">
        <f t="shared" si="5"/>
        <v>2199978742</v>
      </c>
      <c r="J56" s="9">
        <f t="shared" si="5"/>
        <v>2194707265</v>
      </c>
      <c r="K56" s="9">
        <f t="shared" si="5"/>
        <v>1182867539</v>
      </c>
      <c r="L56" s="9">
        <f t="shared" si="4"/>
        <v>33625727164</v>
      </c>
      <c r="M56" s="9">
        <f>M51+M55</f>
        <v>8665278697</v>
      </c>
      <c r="N56" s="9">
        <f t="shared" si="4"/>
        <v>353251046941</v>
      </c>
      <c r="O56" s="9">
        <f t="shared" si="4"/>
        <v>6276705747</v>
      </c>
      <c r="P56" s="9">
        <f>P51+P55</f>
        <v>552865715104.79993</v>
      </c>
      <c r="R56" s="13"/>
    </row>
    <row r="58" spans="1:3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R58" s="13"/>
    </row>
    <row r="59" spans="1:3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3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</row>
    <row r="61" spans="1:3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31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  <row r="63" spans="1:3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</row>
    <row r="64" spans="1:3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</row>
    <row r="65" spans="1:16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</row>
  </sheetData>
  <sortState xmlns:xlrd2="http://schemas.microsoft.com/office/spreadsheetml/2017/richdata2" ref="A3:A50">
    <sortCondition ref="A3:A5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5"/>
  <sheetViews>
    <sheetView workbookViewId="0">
      <pane xSplit="2" ySplit="2" topLeftCell="F3" activePane="bottomRight" state="frozen"/>
      <selection activeCell="B55" sqref="B55"/>
      <selection pane="topRight" activeCell="B55" sqref="B55"/>
      <selection pane="bottomLeft" activeCell="B55" sqref="B55"/>
      <selection pane="bottomRight" activeCell="B2" sqref="B2:N5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11" width="13.85546875" bestFit="1" customWidth="1"/>
    <col min="12" max="12" width="14.85546875" bestFit="1" customWidth="1"/>
    <col min="13" max="13" width="18.28515625" customWidth="1"/>
    <col min="14" max="14" width="17.5703125" bestFit="1" customWidth="1"/>
    <col min="16" max="16" width="15.42578125" bestFit="1" customWidth="1"/>
    <col min="17" max="17" width="13.85546875" bestFit="1" customWidth="1"/>
  </cols>
  <sheetData>
    <row r="1" spans="1:17" x14ac:dyDescent="0.25">
      <c r="A1" s="2"/>
      <c r="B1" s="1" t="s">
        <v>71</v>
      </c>
    </row>
    <row r="2" spans="1:17" x14ac:dyDescent="0.25">
      <c r="A2" s="2"/>
      <c r="B2" s="3" t="s">
        <v>84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18</v>
      </c>
    </row>
    <row r="3" spans="1:17" x14ac:dyDescent="0.25">
      <c r="A3" s="2" t="str">
        <f>LEFT(B3,5)</f>
        <v>20000</v>
      </c>
      <c r="B3" s="3" t="s">
        <v>26</v>
      </c>
      <c r="C3" s="4" t="s">
        <v>91</v>
      </c>
      <c r="D3" s="4">
        <v>168690160</v>
      </c>
      <c r="E3" s="4">
        <v>245406980</v>
      </c>
      <c r="F3" s="4">
        <v>371579237</v>
      </c>
      <c r="G3" s="4">
        <v>439801876</v>
      </c>
      <c r="H3" s="4">
        <v>503924022</v>
      </c>
      <c r="I3" s="4">
        <v>574440914</v>
      </c>
      <c r="J3" s="4">
        <v>661563806</v>
      </c>
      <c r="K3" s="4">
        <v>765778910</v>
      </c>
      <c r="L3" s="4">
        <v>850365599</v>
      </c>
      <c r="M3" s="4">
        <v>937902289</v>
      </c>
      <c r="N3" s="4">
        <v>1085801788</v>
      </c>
      <c r="P3" s="12"/>
      <c r="Q3" s="13"/>
    </row>
    <row r="4" spans="1:17" x14ac:dyDescent="0.25">
      <c r="A4" s="2" t="str">
        <f t="shared" ref="A4:A51" si="0">LEFT(B4,5)</f>
        <v>22000</v>
      </c>
      <c r="B4" s="3" t="s">
        <v>27</v>
      </c>
      <c r="C4" s="4" t="s">
        <v>91</v>
      </c>
      <c r="D4" s="4">
        <v>224538145</v>
      </c>
      <c r="E4" s="4">
        <v>396894297</v>
      </c>
      <c r="F4" s="4">
        <v>647212357</v>
      </c>
      <c r="G4" s="4">
        <v>782258203</v>
      </c>
      <c r="H4" s="4">
        <v>896649675</v>
      </c>
      <c r="I4" s="4">
        <v>1068497044</v>
      </c>
      <c r="J4" s="4">
        <v>1220344413</v>
      </c>
      <c r="K4" s="4">
        <v>1372191782</v>
      </c>
      <c r="L4" s="4">
        <v>1521401663</v>
      </c>
      <c r="M4" s="4">
        <v>1670611544</v>
      </c>
      <c r="N4" s="4">
        <v>2101520936</v>
      </c>
      <c r="P4" s="12"/>
      <c r="Q4" s="13"/>
    </row>
    <row r="5" spans="1:17" x14ac:dyDescent="0.25">
      <c r="A5" s="2" t="str">
        <f t="shared" si="0"/>
        <v>24000</v>
      </c>
      <c r="B5" s="3" t="s">
        <v>28</v>
      </c>
      <c r="C5" s="4" t="s">
        <v>91</v>
      </c>
      <c r="D5" s="4">
        <v>739078541</v>
      </c>
      <c r="E5" s="4">
        <v>1169054885</v>
      </c>
      <c r="F5" s="4">
        <v>1278635092</v>
      </c>
      <c r="G5" s="4">
        <v>1353215298</v>
      </c>
      <c r="H5" s="4">
        <v>1486353743</v>
      </c>
      <c r="I5" s="4">
        <v>1603853629</v>
      </c>
      <c r="J5" s="4">
        <v>1721353515</v>
      </c>
      <c r="K5" s="4">
        <v>1938853402</v>
      </c>
      <c r="L5" s="4">
        <v>2188740086</v>
      </c>
      <c r="M5" s="4">
        <v>2438626771</v>
      </c>
      <c r="N5" s="4">
        <v>2798530247</v>
      </c>
      <c r="P5" s="12"/>
      <c r="Q5" s="13"/>
    </row>
    <row r="6" spans="1:17" x14ac:dyDescent="0.25">
      <c r="A6" s="2" t="str">
        <f t="shared" si="0"/>
        <v>25000</v>
      </c>
      <c r="B6" s="3" t="s">
        <v>29</v>
      </c>
      <c r="C6" s="4" t="s">
        <v>91</v>
      </c>
      <c r="D6" s="4">
        <v>562157664</v>
      </c>
      <c r="E6" s="4">
        <v>861186618</v>
      </c>
      <c r="F6" s="4">
        <v>1216136065</v>
      </c>
      <c r="G6" s="4">
        <v>1520170081</v>
      </c>
      <c r="H6" s="4">
        <v>1871402189</v>
      </c>
      <c r="I6" s="4">
        <v>2100672994</v>
      </c>
      <c r="J6" s="4">
        <v>2329943799</v>
      </c>
      <c r="K6" s="4">
        <v>2559214604</v>
      </c>
      <c r="L6" s="4">
        <v>2990053604</v>
      </c>
      <c r="M6" s="4">
        <v>3562054238</v>
      </c>
      <c r="N6" s="4">
        <v>4235127714</v>
      </c>
      <c r="P6" s="12"/>
      <c r="Q6" s="13"/>
    </row>
    <row r="7" spans="1:17" x14ac:dyDescent="0.25">
      <c r="A7" s="2" t="str">
        <f t="shared" si="0"/>
        <v>26000</v>
      </c>
      <c r="B7" s="3" t="s">
        <v>30</v>
      </c>
      <c r="C7" s="4" t="s">
        <v>91</v>
      </c>
      <c r="D7" s="4">
        <v>3984154729</v>
      </c>
      <c r="E7" s="4">
        <v>6714355582</v>
      </c>
      <c r="F7" s="4">
        <v>8670895759</v>
      </c>
      <c r="G7" s="4">
        <v>10829436864</v>
      </c>
      <c r="H7" s="4">
        <v>14250875892</v>
      </c>
      <c r="I7" s="4">
        <v>16134160263</v>
      </c>
      <c r="J7" s="4">
        <v>18017444633</v>
      </c>
      <c r="K7" s="4">
        <v>19900729003</v>
      </c>
      <c r="L7" s="4">
        <v>22774794971</v>
      </c>
      <c r="M7" s="4">
        <v>25664601266</v>
      </c>
      <c r="N7" s="4">
        <v>25931633237</v>
      </c>
      <c r="P7" s="12"/>
      <c r="Q7" s="12"/>
    </row>
    <row r="8" spans="1:17" x14ac:dyDescent="0.25">
      <c r="A8" s="2" t="str">
        <f t="shared" si="0"/>
        <v>28000</v>
      </c>
      <c r="B8" s="3" t="s">
        <v>31</v>
      </c>
      <c r="C8" s="4" t="s">
        <v>91</v>
      </c>
      <c r="D8" s="4">
        <v>60513201</v>
      </c>
      <c r="E8" s="4">
        <v>88308967</v>
      </c>
      <c r="F8" s="4">
        <v>123998367</v>
      </c>
      <c r="G8" s="4">
        <v>184687767</v>
      </c>
      <c r="H8" s="4">
        <v>230373851</v>
      </c>
      <c r="I8" s="4">
        <v>266062648</v>
      </c>
      <c r="J8" s="4">
        <v>301751446</v>
      </c>
      <c r="K8" s="4">
        <v>337440243</v>
      </c>
      <c r="L8" s="4">
        <v>386421875</v>
      </c>
      <c r="M8" s="4">
        <v>435403508</v>
      </c>
      <c r="N8" s="4">
        <v>483869153</v>
      </c>
      <c r="P8" s="12"/>
      <c r="Q8" s="12"/>
    </row>
    <row r="9" spans="1:17" x14ac:dyDescent="0.25">
      <c r="A9" s="2" t="str">
        <f t="shared" si="0"/>
        <v>30000</v>
      </c>
      <c r="B9" s="3" t="s">
        <v>32</v>
      </c>
      <c r="C9" s="4" t="s">
        <v>91</v>
      </c>
      <c r="D9" s="4">
        <v>345982232</v>
      </c>
      <c r="E9" s="4">
        <v>634282853</v>
      </c>
      <c r="F9" s="4">
        <v>830059909</v>
      </c>
      <c r="G9" s="4">
        <v>1037824886</v>
      </c>
      <c r="H9" s="4">
        <v>1250315663</v>
      </c>
      <c r="I9" s="4">
        <v>1408187237</v>
      </c>
      <c r="J9" s="4">
        <v>1616058810</v>
      </c>
      <c r="K9" s="4">
        <v>1923930383</v>
      </c>
      <c r="L9" s="4">
        <v>2241401542</v>
      </c>
      <c r="M9" s="4">
        <v>2463372702</v>
      </c>
      <c r="N9" s="4">
        <v>2000511446</v>
      </c>
      <c r="P9" s="12"/>
      <c r="Q9" s="12"/>
    </row>
    <row r="10" spans="1:17" x14ac:dyDescent="0.25">
      <c r="A10" s="2" t="str">
        <f t="shared" si="0"/>
        <v>30211</v>
      </c>
      <c r="B10" s="3" t="s">
        <v>85</v>
      </c>
      <c r="C10" s="4" t="s">
        <v>91</v>
      </c>
      <c r="D10" s="4">
        <v>285456</v>
      </c>
      <c r="E10" s="4">
        <v>428184</v>
      </c>
      <c r="F10" s="4">
        <v>599457</v>
      </c>
      <c r="G10" s="4">
        <v>770731</v>
      </c>
      <c r="H10" s="4">
        <v>942004</v>
      </c>
      <c r="I10" s="4">
        <v>1113278</v>
      </c>
      <c r="J10" s="4">
        <v>1284552</v>
      </c>
      <c r="K10" s="4">
        <v>1455825</v>
      </c>
      <c r="L10" s="4">
        <v>1826918</v>
      </c>
      <c r="M10" s="4">
        <v>2198010</v>
      </c>
      <c r="N10" s="4">
        <v>2569103</v>
      </c>
      <c r="P10" s="12"/>
      <c r="Q10" s="12"/>
    </row>
    <row r="11" spans="1:17" x14ac:dyDescent="0.25">
      <c r="A11" s="2" t="str">
        <f t="shared" si="0"/>
        <v>32000</v>
      </c>
      <c r="B11" s="3" t="s">
        <v>33</v>
      </c>
      <c r="C11" s="4" t="s">
        <v>91</v>
      </c>
      <c r="D11" s="4">
        <v>42760464</v>
      </c>
      <c r="E11" s="4">
        <v>68568325</v>
      </c>
      <c r="F11" s="4">
        <v>116423655</v>
      </c>
      <c r="G11" s="4">
        <v>157947856</v>
      </c>
      <c r="H11" s="4">
        <v>190568269</v>
      </c>
      <c r="I11" s="4">
        <v>217788681</v>
      </c>
      <c r="J11" s="4">
        <v>235009094</v>
      </c>
      <c r="K11" s="4">
        <v>255229506</v>
      </c>
      <c r="L11" s="4">
        <v>295482298</v>
      </c>
      <c r="M11" s="4">
        <v>335735090</v>
      </c>
      <c r="N11" s="4">
        <v>343274375</v>
      </c>
      <c r="P11" s="12"/>
      <c r="Q11" s="12"/>
    </row>
    <row r="12" spans="1:17" x14ac:dyDescent="0.25">
      <c r="A12" s="2" t="str">
        <f t="shared" si="0"/>
        <v>32265</v>
      </c>
      <c r="B12" s="3" t="s">
        <v>86</v>
      </c>
      <c r="C12" s="4" t="s">
        <v>91</v>
      </c>
      <c r="D12" s="4">
        <v>3935270</v>
      </c>
      <c r="E12" s="4">
        <v>6036086</v>
      </c>
      <c r="F12" s="4">
        <v>8450520</v>
      </c>
      <c r="G12" s="4">
        <v>10864954</v>
      </c>
      <c r="H12" s="4">
        <v>15779389</v>
      </c>
      <c r="I12" s="4">
        <v>18193823</v>
      </c>
      <c r="J12" s="4">
        <v>22376300</v>
      </c>
      <c r="K12" s="4">
        <v>25790735</v>
      </c>
      <c r="L12" s="4">
        <v>30522009</v>
      </c>
      <c r="M12" s="4">
        <v>33485241</v>
      </c>
      <c r="N12" s="4">
        <v>36616632</v>
      </c>
      <c r="P12" s="12"/>
      <c r="Q12" s="12"/>
    </row>
    <row r="13" spans="1:17" x14ac:dyDescent="0.25">
      <c r="A13" s="2" t="str">
        <f t="shared" si="0"/>
        <v>32266</v>
      </c>
      <c r="B13" s="3" t="s">
        <v>34</v>
      </c>
      <c r="C13" s="4" t="s">
        <v>91</v>
      </c>
      <c r="D13" s="4">
        <v>16335978</v>
      </c>
      <c r="E13" s="4">
        <v>24781789</v>
      </c>
      <c r="F13" s="4">
        <v>37694504</v>
      </c>
      <c r="G13" s="4">
        <v>50607220</v>
      </c>
      <c r="H13" s="4">
        <v>68019935</v>
      </c>
      <c r="I13" s="4">
        <v>77932651</v>
      </c>
      <c r="J13" s="4">
        <v>91205863</v>
      </c>
      <c r="K13" s="4">
        <v>101118578</v>
      </c>
      <c r="L13" s="4">
        <v>115815730</v>
      </c>
      <c r="M13" s="4">
        <v>130512881</v>
      </c>
      <c r="N13" s="4">
        <v>155849537</v>
      </c>
      <c r="P13" s="12"/>
      <c r="Q13" s="12"/>
    </row>
    <row r="14" spans="1:17" x14ac:dyDescent="0.25">
      <c r="A14" s="2" t="str">
        <f t="shared" si="0"/>
        <v>32396</v>
      </c>
      <c r="B14" s="3" t="s">
        <v>35</v>
      </c>
      <c r="C14" s="4" t="s">
        <v>91</v>
      </c>
      <c r="D14" s="4">
        <v>10668283</v>
      </c>
      <c r="E14" s="4">
        <v>21127599</v>
      </c>
      <c r="F14" s="4">
        <v>32455198</v>
      </c>
      <c r="G14" s="4">
        <v>40568997</v>
      </c>
      <c r="H14" s="4">
        <v>47668037</v>
      </c>
      <c r="I14" s="4">
        <v>53767076</v>
      </c>
      <c r="J14" s="4">
        <v>62321708</v>
      </c>
      <c r="K14" s="4">
        <v>68420747</v>
      </c>
      <c r="L14" s="4">
        <v>81269049</v>
      </c>
      <c r="M14" s="4">
        <v>92511758</v>
      </c>
      <c r="N14" s="4">
        <v>105210060</v>
      </c>
      <c r="P14" s="12"/>
      <c r="Q14" s="12"/>
    </row>
    <row r="15" spans="1:17" x14ac:dyDescent="0.25">
      <c r="A15" s="2" t="str">
        <f t="shared" si="0"/>
        <v>33000</v>
      </c>
      <c r="B15" s="3" t="s">
        <v>36</v>
      </c>
      <c r="C15" s="4" t="s">
        <v>91</v>
      </c>
      <c r="D15" s="4">
        <v>23494671</v>
      </c>
      <c r="E15" s="4">
        <v>36981548</v>
      </c>
      <c r="F15" s="4">
        <v>50468426</v>
      </c>
      <c r="G15" s="4">
        <v>86622324</v>
      </c>
      <c r="H15" s="4">
        <v>95776222</v>
      </c>
      <c r="I15" s="4">
        <v>104930121</v>
      </c>
      <c r="J15" s="4">
        <v>116936852</v>
      </c>
      <c r="K15" s="4">
        <v>131553959</v>
      </c>
      <c r="L15" s="4">
        <v>146443079</v>
      </c>
      <c r="M15" s="4">
        <v>165394733</v>
      </c>
      <c r="N15" s="4">
        <v>105379425</v>
      </c>
      <c r="P15" s="12"/>
      <c r="Q15" s="13"/>
    </row>
    <row r="16" spans="1:17" x14ac:dyDescent="0.25">
      <c r="A16" s="2" t="str">
        <f t="shared" si="0"/>
        <v>35000</v>
      </c>
      <c r="B16" s="3" t="s">
        <v>37</v>
      </c>
      <c r="C16" s="4" t="s">
        <v>91</v>
      </c>
      <c r="D16" s="4">
        <v>183095413</v>
      </c>
      <c r="E16" s="4">
        <v>409453351</v>
      </c>
      <c r="F16" s="4">
        <v>527690915</v>
      </c>
      <c r="G16" s="4">
        <v>702691480</v>
      </c>
      <c r="H16" s="4">
        <v>877691017</v>
      </c>
      <c r="I16" s="4">
        <v>1000548395</v>
      </c>
      <c r="J16" s="4">
        <v>1164855772</v>
      </c>
      <c r="K16" s="4">
        <v>1332613150</v>
      </c>
      <c r="L16" s="4">
        <v>1597317121</v>
      </c>
      <c r="M16" s="4">
        <v>1836761131</v>
      </c>
      <c r="N16" s="4">
        <v>2123587261</v>
      </c>
      <c r="P16" s="12"/>
      <c r="Q16" s="12"/>
    </row>
    <row r="17" spans="1:17" x14ac:dyDescent="0.25">
      <c r="A17" s="2" t="str">
        <f t="shared" si="0"/>
        <v>36000</v>
      </c>
      <c r="B17" s="3" t="s">
        <v>38</v>
      </c>
      <c r="C17" s="4" t="s">
        <v>91</v>
      </c>
      <c r="D17" s="4">
        <v>6358918094</v>
      </c>
      <c r="E17" s="4">
        <v>8905118439</v>
      </c>
      <c r="F17" s="4">
        <v>10996538919</v>
      </c>
      <c r="G17" s="4">
        <v>13359277931</v>
      </c>
      <c r="H17" s="4">
        <v>15226508174</v>
      </c>
      <c r="I17" s="4">
        <v>17148315617</v>
      </c>
      <c r="J17" s="4">
        <v>19070123060</v>
      </c>
      <c r="K17" s="4">
        <v>20991930503</v>
      </c>
      <c r="L17" s="4">
        <v>23355184006</v>
      </c>
      <c r="M17" s="4">
        <v>25718437509</v>
      </c>
      <c r="N17" s="4">
        <v>27762562505</v>
      </c>
      <c r="P17" s="12"/>
      <c r="Q17" s="12"/>
    </row>
    <row r="18" spans="1:17" x14ac:dyDescent="0.25">
      <c r="A18" s="2" t="str">
        <f t="shared" si="0"/>
        <v>36212</v>
      </c>
      <c r="B18" s="3" t="s">
        <v>39</v>
      </c>
      <c r="C18" s="4" t="s">
        <v>91</v>
      </c>
      <c r="D18" s="4">
        <v>24417188</v>
      </c>
      <c r="E18" s="4">
        <v>36625782</v>
      </c>
      <c r="F18" s="4">
        <v>51276095</v>
      </c>
      <c r="G18" s="4">
        <v>65926408</v>
      </c>
      <c r="H18" s="4">
        <v>80576721</v>
      </c>
      <c r="I18" s="4">
        <v>95227034</v>
      </c>
      <c r="J18" s="4">
        <v>109877347</v>
      </c>
      <c r="K18" s="4">
        <v>124527659</v>
      </c>
      <c r="L18" s="4">
        <v>148705387</v>
      </c>
      <c r="M18" s="4">
        <v>172883114</v>
      </c>
      <c r="N18" s="4">
        <v>197060841</v>
      </c>
      <c r="P18" s="12"/>
      <c r="Q18" s="13"/>
    </row>
    <row r="19" spans="1:17" x14ac:dyDescent="0.25">
      <c r="A19" s="2" t="str">
        <f t="shared" si="0"/>
        <v>36213</v>
      </c>
      <c r="B19" s="3" t="s">
        <v>40</v>
      </c>
      <c r="C19" s="4" t="s">
        <v>91</v>
      </c>
      <c r="D19" s="4">
        <v>9399415</v>
      </c>
      <c r="E19" s="4">
        <v>15287789</v>
      </c>
      <c r="F19" s="4">
        <v>25787904</v>
      </c>
      <c r="G19" s="4">
        <v>35788020</v>
      </c>
      <c r="H19" s="4">
        <v>44788135</v>
      </c>
      <c r="I19" s="4">
        <v>49508573</v>
      </c>
      <c r="J19" s="4">
        <v>55592186</v>
      </c>
      <c r="K19" s="4">
        <v>61707301</v>
      </c>
      <c r="L19" s="4">
        <v>69922477</v>
      </c>
      <c r="M19" s="4">
        <v>78137652</v>
      </c>
      <c r="N19" s="4">
        <v>100081326</v>
      </c>
      <c r="P19" s="12"/>
      <c r="Q19" s="13"/>
    </row>
    <row r="20" spans="1:17" x14ac:dyDescent="0.25">
      <c r="A20" s="2" t="str">
        <f t="shared" si="0"/>
        <v>37000</v>
      </c>
      <c r="B20" s="3" t="s">
        <v>41</v>
      </c>
      <c r="C20" s="4" t="s">
        <v>91</v>
      </c>
      <c r="D20" s="4">
        <v>15224436</v>
      </c>
      <c r="E20" s="4">
        <v>25756229</v>
      </c>
      <c r="F20" s="4">
        <v>37561329</v>
      </c>
      <c r="G20" s="4">
        <v>46915550</v>
      </c>
      <c r="H20" s="4">
        <v>55119771</v>
      </c>
      <c r="I20" s="4">
        <v>62073992</v>
      </c>
      <c r="J20" s="4">
        <v>75082179</v>
      </c>
      <c r="K20" s="4">
        <v>84958224</v>
      </c>
      <c r="L20" s="4">
        <v>99948819</v>
      </c>
      <c r="M20" s="4">
        <v>117994841</v>
      </c>
      <c r="N20" s="4">
        <v>137704219</v>
      </c>
      <c r="P20" s="12"/>
      <c r="Q20" s="13"/>
    </row>
    <row r="21" spans="1:17" x14ac:dyDescent="0.25">
      <c r="A21" s="2" t="str">
        <f t="shared" si="0"/>
        <v>39000</v>
      </c>
      <c r="B21" s="3" t="s">
        <v>42</v>
      </c>
      <c r="C21" s="4" t="s">
        <v>91</v>
      </c>
      <c r="D21" s="4">
        <v>1687027104</v>
      </c>
      <c r="E21" s="4">
        <v>2605709131</v>
      </c>
      <c r="F21" s="4">
        <v>4105726979</v>
      </c>
      <c r="G21" s="4">
        <v>4178208857</v>
      </c>
      <c r="H21" s="4">
        <v>4371581649</v>
      </c>
      <c r="I21" s="4">
        <v>4739025674</v>
      </c>
      <c r="J21" s="4">
        <v>4760424904</v>
      </c>
      <c r="K21" s="4">
        <v>4715224134</v>
      </c>
      <c r="L21" s="4">
        <v>4954594291</v>
      </c>
      <c r="M21" s="4">
        <v>5193964448</v>
      </c>
      <c r="N21" s="4">
        <v>5347843345</v>
      </c>
      <c r="P21" s="12"/>
      <c r="Q21" s="13"/>
    </row>
    <row r="22" spans="1:17" x14ac:dyDescent="0.25">
      <c r="A22" s="2" t="str">
        <f t="shared" si="0"/>
        <v>39250</v>
      </c>
      <c r="B22" s="3" t="s">
        <v>43</v>
      </c>
      <c r="C22" s="4" t="s">
        <v>91</v>
      </c>
      <c r="D22" s="4">
        <v>9090176</v>
      </c>
      <c r="E22" s="4">
        <v>14049374</v>
      </c>
      <c r="F22" s="4">
        <v>39023136</v>
      </c>
      <c r="G22" s="4">
        <v>44642885</v>
      </c>
      <c r="H22" s="4">
        <v>50262635</v>
      </c>
      <c r="I22" s="4">
        <v>55882384</v>
      </c>
      <c r="J22" s="4">
        <v>67142134</v>
      </c>
      <c r="K22" s="4">
        <v>72761883</v>
      </c>
      <c r="L22" s="4">
        <v>84647691</v>
      </c>
      <c r="M22" s="4">
        <v>96533500</v>
      </c>
      <c r="N22" s="4">
        <v>111249308</v>
      </c>
      <c r="P22" s="12"/>
      <c r="Q22" s="13"/>
    </row>
    <row r="23" spans="1:17" x14ac:dyDescent="0.25">
      <c r="A23" s="2" t="str">
        <f t="shared" si="0"/>
        <v>40000</v>
      </c>
      <c r="B23" s="3" t="s">
        <v>44</v>
      </c>
      <c r="C23" s="4" t="s">
        <v>91</v>
      </c>
      <c r="D23" s="4">
        <v>50800340</v>
      </c>
      <c r="E23" s="4">
        <v>112158440</v>
      </c>
      <c r="F23" s="4">
        <v>146861816</v>
      </c>
      <c r="G23" s="4">
        <v>213565191</v>
      </c>
      <c r="H23" s="4">
        <v>254268567</v>
      </c>
      <c r="I23" s="4">
        <v>303654539</v>
      </c>
      <c r="J23" s="4">
        <v>338357915</v>
      </c>
      <c r="K23" s="4">
        <v>373061291</v>
      </c>
      <c r="L23" s="4">
        <v>425250188</v>
      </c>
      <c r="M23" s="4">
        <v>477439086</v>
      </c>
      <c r="N23" s="4">
        <v>567150881</v>
      </c>
      <c r="P23" s="12"/>
      <c r="Q23" s="13"/>
    </row>
    <row r="24" spans="1:17" x14ac:dyDescent="0.25">
      <c r="A24" s="2" t="str">
        <f t="shared" si="0"/>
        <v>41000</v>
      </c>
      <c r="B24" s="3" t="s">
        <v>45</v>
      </c>
      <c r="C24" s="4" t="s">
        <v>91</v>
      </c>
      <c r="D24" s="4">
        <v>36220656</v>
      </c>
      <c r="E24" s="4">
        <v>55803940</v>
      </c>
      <c r="F24" s="4">
        <v>74189689</v>
      </c>
      <c r="G24" s="4">
        <v>73472599</v>
      </c>
      <c r="H24" s="4">
        <v>87425060</v>
      </c>
      <c r="I24" s="4">
        <v>102013049</v>
      </c>
      <c r="J24" s="4">
        <v>118074426</v>
      </c>
      <c r="K24" s="4">
        <v>134135804</v>
      </c>
      <c r="L24" s="4">
        <v>157490875</v>
      </c>
      <c r="M24" s="4">
        <v>180845946</v>
      </c>
      <c r="N24" s="4">
        <v>181466997</v>
      </c>
      <c r="P24" s="12"/>
      <c r="Q24" s="13"/>
    </row>
    <row r="25" spans="1:17" x14ac:dyDescent="0.25">
      <c r="A25" s="2" t="str">
        <f t="shared" si="0"/>
        <v>41231</v>
      </c>
      <c r="B25" s="3" t="s">
        <v>46</v>
      </c>
      <c r="C25" s="4" t="s">
        <v>91</v>
      </c>
      <c r="D25" s="4">
        <v>35506355</v>
      </c>
      <c r="E25" s="4">
        <v>47341807</v>
      </c>
      <c r="F25" s="4">
        <v>69770513</v>
      </c>
      <c r="G25" s="4">
        <v>83026219</v>
      </c>
      <c r="H25" s="4">
        <v>96281925</v>
      </c>
      <c r="I25" s="4">
        <v>109537630</v>
      </c>
      <c r="J25" s="4">
        <v>122793336</v>
      </c>
      <c r="K25" s="4">
        <v>136049042</v>
      </c>
      <c r="L25" s="4">
        <v>154172453</v>
      </c>
      <c r="M25" s="4">
        <v>172295864</v>
      </c>
      <c r="N25" s="4">
        <v>190419275</v>
      </c>
      <c r="P25" s="12"/>
      <c r="Q25" s="13"/>
    </row>
    <row r="26" spans="1:17" x14ac:dyDescent="0.25">
      <c r="A26" s="2" t="str">
        <f t="shared" si="0"/>
        <v>42000</v>
      </c>
      <c r="B26" s="3" t="s">
        <v>47</v>
      </c>
      <c r="C26" s="4" t="s">
        <v>91</v>
      </c>
      <c r="D26" s="4">
        <v>89601263</v>
      </c>
      <c r="E26" s="4">
        <v>137896893</v>
      </c>
      <c r="F26" s="4">
        <v>273055650</v>
      </c>
      <c r="G26" s="4">
        <v>317856528</v>
      </c>
      <c r="H26" s="4">
        <v>375213534</v>
      </c>
      <c r="I26" s="4">
        <v>466070540</v>
      </c>
      <c r="J26" s="4">
        <v>548570062</v>
      </c>
      <c r="K26" s="4">
        <v>603427068</v>
      </c>
      <c r="L26" s="4">
        <v>634885257</v>
      </c>
      <c r="M26" s="4">
        <v>688332922</v>
      </c>
      <c r="N26" s="4">
        <v>805818115</v>
      </c>
      <c r="P26" s="12"/>
      <c r="Q26" s="13"/>
    </row>
    <row r="27" spans="1:17" x14ac:dyDescent="0.25">
      <c r="A27" s="2" t="str">
        <f t="shared" si="0"/>
        <v>42206</v>
      </c>
      <c r="B27" s="3" t="s">
        <v>48</v>
      </c>
      <c r="C27" s="4" t="s">
        <v>91</v>
      </c>
      <c r="D27" s="4">
        <v>4817888</v>
      </c>
      <c r="E27" s="4">
        <v>7547646</v>
      </c>
      <c r="F27" s="4">
        <v>10566704</v>
      </c>
      <c r="G27" s="4">
        <v>13585763</v>
      </c>
      <c r="H27" s="4">
        <v>16604821</v>
      </c>
      <c r="I27" s="4">
        <v>19623880</v>
      </c>
      <c r="J27" s="4">
        <v>22642938</v>
      </c>
      <c r="K27" s="4">
        <v>25661996</v>
      </c>
      <c r="L27" s="4">
        <v>30713024</v>
      </c>
      <c r="M27" s="4">
        <v>35764052</v>
      </c>
      <c r="N27" s="4">
        <v>40248080</v>
      </c>
      <c r="P27" s="12"/>
      <c r="Q27" s="13"/>
    </row>
    <row r="28" spans="1:17" x14ac:dyDescent="0.25">
      <c r="A28" s="2" t="str">
        <f t="shared" si="0"/>
        <v>44000</v>
      </c>
      <c r="B28" s="3" t="s">
        <v>49</v>
      </c>
      <c r="C28" s="4" t="s">
        <v>91</v>
      </c>
      <c r="D28" s="4">
        <v>81667769</v>
      </c>
      <c r="E28" s="4">
        <v>136536939</v>
      </c>
      <c r="F28" s="4">
        <v>230111714</v>
      </c>
      <c r="G28" s="4">
        <v>322182490</v>
      </c>
      <c r="H28" s="4">
        <v>391084081</v>
      </c>
      <c r="I28" s="4">
        <v>444653524</v>
      </c>
      <c r="J28" s="4">
        <v>523222966</v>
      </c>
      <c r="K28" s="4" t="s">
        <v>91</v>
      </c>
      <c r="L28" s="4" t="s">
        <v>91</v>
      </c>
      <c r="M28" s="4" t="s">
        <v>91</v>
      </c>
      <c r="N28" s="4">
        <v>282877636</v>
      </c>
      <c r="P28" s="12"/>
      <c r="Q28" s="13"/>
    </row>
    <row r="29" spans="1:17" x14ac:dyDescent="0.25">
      <c r="A29" s="2" t="str">
        <f t="shared" si="0"/>
        <v>46000</v>
      </c>
      <c r="B29" s="3" t="s">
        <v>50</v>
      </c>
      <c r="C29" s="4" t="s">
        <v>91</v>
      </c>
      <c r="D29" s="4">
        <v>98878155</v>
      </c>
      <c r="E29" s="4">
        <v>224315887</v>
      </c>
      <c r="F29" s="4">
        <v>327938359</v>
      </c>
      <c r="G29" s="4">
        <v>390760831</v>
      </c>
      <c r="H29" s="4">
        <v>493652765</v>
      </c>
      <c r="I29" s="4">
        <v>559215140</v>
      </c>
      <c r="J29" s="4">
        <v>662777514</v>
      </c>
      <c r="K29" s="4">
        <v>728339889</v>
      </c>
      <c r="L29" s="4">
        <v>871081425</v>
      </c>
      <c r="M29" s="4">
        <v>986322962</v>
      </c>
      <c r="N29" s="4">
        <v>1177569650</v>
      </c>
      <c r="P29" s="12"/>
      <c r="Q29" s="13"/>
    </row>
    <row r="30" spans="1:17" x14ac:dyDescent="0.25">
      <c r="A30" s="2" t="str">
        <f t="shared" si="0"/>
        <v>47000</v>
      </c>
      <c r="B30" s="3" t="s">
        <v>51</v>
      </c>
      <c r="C30" s="4" t="s">
        <v>91</v>
      </c>
      <c r="D30" s="4">
        <v>91460266</v>
      </c>
      <c r="E30" s="4">
        <v>156536814</v>
      </c>
      <c r="F30" s="4">
        <v>216183659</v>
      </c>
      <c r="G30" s="4">
        <v>275830505</v>
      </c>
      <c r="H30" s="4">
        <v>349080133</v>
      </c>
      <c r="I30" s="4">
        <v>410929212</v>
      </c>
      <c r="J30" s="4">
        <v>473049291</v>
      </c>
      <c r="K30" s="4">
        <v>635169370</v>
      </c>
      <c r="L30" s="4">
        <v>782165549</v>
      </c>
      <c r="M30" s="4">
        <v>870270479</v>
      </c>
      <c r="N30" s="4">
        <v>949484158</v>
      </c>
      <c r="P30" s="12"/>
      <c r="Q30" s="13"/>
    </row>
    <row r="31" spans="1:17" x14ac:dyDescent="0.25">
      <c r="A31" s="2" t="str">
        <f t="shared" si="0"/>
        <v>49000</v>
      </c>
      <c r="B31" s="3" t="s">
        <v>52</v>
      </c>
      <c r="C31" s="4" t="s">
        <v>91</v>
      </c>
      <c r="D31" s="4">
        <v>124450162</v>
      </c>
      <c r="E31" s="4">
        <v>216840316</v>
      </c>
      <c r="F31" s="4">
        <v>303576442</v>
      </c>
      <c r="G31" s="4">
        <v>390312568</v>
      </c>
      <c r="H31" s="4">
        <v>477012028</v>
      </c>
      <c r="I31" s="4">
        <v>498053487</v>
      </c>
      <c r="J31" s="4">
        <v>584782947</v>
      </c>
      <c r="K31" s="4">
        <v>671512407</v>
      </c>
      <c r="L31" s="4">
        <v>999419873</v>
      </c>
      <c r="M31" s="4">
        <v>1212327340</v>
      </c>
      <c r="N31" s="4">
        <v>1121129061</v>
      </c>
      <c r="P31" s="12"/>
      <c r="Q31" s="13"/>
    </row>
    <row r="32" spans="1:17" x14ac:dyDescent="0.25">
      <c r="A32" s="2" t="str">
        <f t="shared" si="0"/>
        <v>51000</v>
      </c>
      <c r="B32" s="3" t="s">
        <v>53</v>
      </c>
      <c r="C32" s="4" t="s">
        <v>91</v>
      </c>
      <c r="D32" s="4">
        <v>42832972</v>
      </c>
      <c r="E32" s="4">
        <v>67189387</v>
      </c>
      <c r="F32" s="4">
        <v>136665142</v>
      </c>
      <c r="G32" s="4">
        <v>154881819</v>
      </c>
      <c r="H32" s="4">
        <v>180093335</v>
      </c>
      <c r="I32" s="4">
        <v>268564850</v>
      </c>
      <c r="J32" s="4">
        <v>292036365</v>
      </c>
      <c r="K32" s="4">
        <v>345507881</v>
      </c>
      <c r="L32" s="4">
        <v>395553506</v>
      </c>
      <c r="M32" s="4">
        <v>445599131</v>
      </c>
      <c r="N32" s="4">
        <v>495644756</v>
      </c>
      <c r="P32" s="12"/>
      <c r="Q32" s="13"/>
    </row>
    <row r="33" spans="1:17" x14ac:dyDescent="0.25">
      <c r="A33" s="2" t="str">
        <f t="shared" si="0"/>
        <v>52000</v>
      </c>
      <c r="B33" s="3" t="s">
        <v>54</v>
      </c>
      <c r="C33" s="4" t="s">
        <v>91</v>
      </c>
      <c r="D33" s="4">
        <v>998045186</v>
      </c>
      <c r="E33" s="4">
        <v>1257148767</v>
      </c>
      <c r="F33" s="4">
        <v>2042392628</v>
      </c>
      <c r="G33" s="4">
        <v>2338276487</v>
      </c>
      <c r="H33" s="4">
        <v>2854640796</v>
      </c>
      <c r="I33" s="4">
        <v>3264667692</v>
      </c>
      <c r="J33" s="4">
        <v>3661181449</v>
      </c>
      <c r="K33" s="4">
        <v>4042300845</v>
      </c>
      <c r="L33" s="4">
        <v>4498413892</v>
      </c>
      <c r="M33" s="4">
        <v>5034723938</v>
      </c>
      <c r="N33" s="4">
        <v>5119083555</v>
      </c>
      <c r="P33" s="12"/>
      <c r="Q33" s="13"/>
    </row>
    <row r="34" spans="1:17" x14ac:dyDescent="0.25">
      <c r="A34" s="2" t="str">
        <f t="shared" si="0"/>
        <v>53000</v>
      </c>
      <c r="B34" s="3" t="s">
        <v>55</v>
      </c>
      <c r="C34" s="4" t="s">
        <v>91</v>
      </c>
      <c r="D34" s="4">
        <v>337480455</v>
      </c>
      <c r="E34" s="4">
        <v>869980113</v>
      </c>
      <c r="F34" s="4">
        <v>1169985976</v>
      </c>
      <c r="G34" s="4">
        <v>1528913031</v>
      </c>
      <c r="H34" s="4">
        <v>2161606208</v>
      </c>
      <c r="I34" s="4">
        <v>2641904526</v>
      </c>
      <c r="J34" s="4">
        <v>2972202845</v>
      </c>
      <c r="K34" s="4">
        <v>2984539504</v>
      </c>
      <c r="L34" s="4">
        <v>3016527178</v>
      </c>
      <c r="M34" s="4">
        <v>3655431013</v>
      </c>
      <c r="N34" s="4">
        <v>4584579317</v>
      </c>
      <c r="P34" s="12"/>
      <c r="Q34" s="13"/>
    </row>
    <row r="35" spans="1:17" x14ac:dyDescent="0.25">
      <c r="A35" s="2" t="str">
        <f t="shared" si="0"/>
        <v>53210</v>
      </c>
      <c r="B35" s="3" t="s">
        <v>90</v>
      </c>
      <c r="C35" s="4" t="s">
        <v>91</v>
      </c>
      <c r="D35" s="4">
        <v>21349374</v>
      </c>
      <c r="E35" s="4">
        <v>32323747</v>
      </c>
      <c r="F35" s="4">
        <v>58853246</v>
      </c>
      <c r="G35" s="4">
        <v>77782744</v>
      </c>
      <c r="H35" s="4">
        <v>96912243</v>
      </c>
      <c r="I35" s="4">
        <v>109841742</v>
      </c>
      <c r="J35" s="4">
        <v>132571241</v>
      </c>
      <c r="K35" s="4">
        <v>0</v>
      </c>
      <c r="L35" s="4">
        <v>0</v>
      </c>
      <c r="M35" s="4">
        <v>0</v>
      </c>
      <c r="N35" s="4">
        <v>217242481</v>
      </c>
      <c r="P35" s="12"/>
      <c r="Q35" s="13"/>
    </row>
    <row r="36" spans="1:17" x14ac:dyDescent="0.25">
      <c r="A36" s="2" t="str">
        <f t="shared" si="0"/>
        <v>54000</v>
      </c>
      <c r="B36" s="3" t="s">
        <v>56</v>
      </c>
      <c r="C36" s="4" t="s">
        <v>91</v>
      </c>
      <c r="D36" s="4">
        <v>48099439</v>
      </c>
      <c r="E36" s="4">
        <v>168132407</v>
      </c>
      <c r="F36" s="4">
        <v>227385370</v>
      </c>
      <c r="G36" s="4">
        <v>286638333</v>
      </c>
      <c r="H36" s="4">
        <v>343373879</v>
      </c>
      <c r="I36" s="4">
        <v>372192176</v>
      </c>
      <c r="J36" s="4">
        <v>401010472</v>
      </c>
      <c r="K36" s="4">
        <v>429828768</v>
      </c>
      <c r="L36" s="4">
        <v>474105673</v>
      </c>
      <c r="M36" s="4">
        <v>518382577</v>
      </c>
      <c r="N36" s="4">
        <v>404159481</v>
      </c>
      <c r="P36" s="12"/>
      <c r="Q36" s="13"/>
    </row>
    <row r="37" spans="1:17" x14ac:dyDescent="0.25">
      <c r="A37" s="2" t="str">
        <f t="shared" si="0"/>
        <v>55000</v>
      </c>
      <c r="B37" s="3" t="s">
        <v>57</v>
      </c>
      <c r="C37" s="4" t="s">
        <v>91</v>
      </c>
      <c r="D37" s="4">
        <v>1293556000</v>
      </c>
      <c r="E37" s="4">
        <v>1945273211</v>
      </c>
      <c r="F37" s="4">
        <v>2638652298</v>
      </c>
      <c r="G37" s="4">
        <v>3020355832</v>
      </c>
      <c r="H37" s="4">
        <v>3828407971</v>
      </c>
      <c r="I37" s="4">
        <v>4255508740</v>
      </c>
      <c r="J37" s="4">
        <v>5171018306</v>
      </c>
      <c r="K37" s="4">
        <v>5325929306</v>
      </c>
      <c r="L37" s="4">
        <v>6327840306</v>
      </c>
      <c r="M37" s="4">
        <v>6545751306</v>
      </c>
      <c r="N37" s="4">
        <v>7808044488</v>
      </c>
      <c r="P37" s="12"/>
      <c r="Q37" s="13"/>
    </row>
    <row r="38" spans="1:17" x14ac:dyDescent="0.25">
      <c r="A38" s="2" t="str">
        <f t="shared" si="0"/>
        <v>56000</v>
      </c>
      <c r="B38" s="3" t="s">
        <v>58</v>
      </c>
      <c r="C38" s="4" t="s">
        <v>91</v>
      </c>
      <c r="D38" s="4">
        <v>1786624124</v>
      </c>
      <c r="E38" s="4">
        <v>2749348515</v>
      </c>
      <c r="F38" s="4">
        <v>3789770320</v>
      </c>
      <c r="G38" s="4">
        <v>1742154199</v>
      </c>
      <c r="H38" s="4">
        <v>2356182175</v>
      </c>
      <c r="I38" s="4">
        <v>2484889115</v>
      </c>
      <c r="J38" s="4">
        <v>2513596056</v>
      </c>
      <c r="K38" s="4">
        <v>2642302996</v>
      </c>
      <c r="L38" s="4">
        <v>3149852279</v>
      </c>
      <c r="M38" s="4">
        <v>3657401562</v>
      </c>
      <c r="N38" s="4">
        <v>3299021126</v>
      </c>
      <c r="P38" s="12"/>
      <c r="Q38" s="13"/>
    </row>
    <row r="39" spans="1:17" x14ac:dyDescent="0.25">
      <c r="A39" s="2" t="str">
        <f t="shared" si="0"/>
        <v>58000</v>
      </c>
      <c r="B39" s="3" t="s">
        <v>59</v>
      </c>
      <c r="C39" s="4" t="s">
        <v>91</v>
      </c>
      <c r="D39" s="4">
        <v>22607557</v>
      </c>
      <c r="E39" s="4">
        <v>34818585</v>
      </c>
      <c r="F39" s="4">
        <v>48746019</v>
      </c>
      <c r="G39" s="4">
        <v>62673454</v>
      </c>
      <c r="H39" s="4">
        <v>91688888</v>
      </c>
      <c r="I39" s="4">
        <v>105616322</v>
      </c>
      <c r="J39" s="4">
        <v>119543756</v>
      </c>
      <c r="K39" s="4">
        <v>133471190</v>
      </c>
      <c r="L39" s="4">
        <v>146548584</v>
      </c>
      <c r="M39" s="4">
        <v>161636691</v>
      </c>
      <c r="N39" s="4">
        <v>170807579</v>
      </c>
      <c r="P39" s="12"/>
      <c r="Q39" s="13"/>
    </row>
    <row r="40" spans="1:17" x14ac:dyDescent="0.25">
      <c r="A40" s="2" t="str">
        <f t="shared" si="0"/>
        <v>60000</v>
      </c>
      <c r="B40" s="3" t="s">
        <v>60</v>
      </c>
      <c r="C40" s="4" t="s">
        <v>91</v>
      </c>
      <c r="D40" s="4">
        <v>509343</v>
      </c>
      <c r="E40" s="4">
        <v>1026165</v>
      </c>
      <c r="F40" s="4">
        <v>1340631</v>
      </c>
      <c r="G40" s="4">
        <v>1905097</v>
      </c>
      <c r="H40" s="4">
        <v>2219563</v>
      </c>
      <c r="I40" s="4">
        <v>2534029</v>
      </c>
      <c r="J40" s="4">
        <v>2848496</v>
      </c>
      <c r="K40" s="4">
        <v>3162962</v>
      </c>
      <c r="L40" s="4">
        <v>3728368</v>
      </c>
      <c r="M40" s="4">
        <v>4293774</v>
      </c>
      <c r="N40" s="4">
        <v>4859180</v>
      </c>
      <c r="P40" s="12"/>
      <c r="Q40" s="13"/>
    </row>
    <row r="41" spans="1:17" x14ac:dyDescent="0.25">
      <c r="A41" s="2" t="str">
        <f t="shared" si="0"/>
        <v>63000</v>
      </c>
      <c r="B41" s="3" t="s">
        <v>61</v>
      </c>
      <c r="C41" s="4" t="s">
        <v>91</v>
      </c>
      <c r="D41" s="4">
        <v>58231948</v>
      </c>
      <c r="E41" s="4">
        <v>93777770</v>
      </c>
      <c r="F41" s="4">
        <v>157088878</v>
      </c>
      <c r="G41" s="4">
        <v>187399986</v>
      </c>
      <c r="H41" s="4">
        <v>226995380</v>
      </c>
      <c r="I41" s="4">
        <v>266732409</v>
      </c>
      <c r="J41" s="4">
        <v>315732409</v>
      </c>
      <c r="K41" s="4">
        <v>362130836</v>
      </c>
      <c r="L41" s="4">
        <v>417905812</v>
      </c>
      <c r="M41" s="4">
        <v>461905948</v>
      </c>
      <c r="N41" s="4">
        <v>519713667</v>
      </c>
      <c r="P41" s="12"/>
      <c r="Q41" s="13"/>
    </row>
    <row r="42" spans="1:17" x14ac:dyDescent="0.25">
      <c r="A42" s="2" t="str">
        <f t="shared" si="0"/>
        <v>65000</v>
      </c>
      <c r="B42" s="3" t="s">
        <v>88</v>
      </c>
      <c r="C42" s="4" t="s">
        <v>91</v>
      </c>
      <c r="D42" s="4">
        <v>17885134</v>
      </c>
      <c r="E42" s="4">
        <v>29950988</v>
      </c>
      <c r="F42" s="4">
        <v>41931384</v>
      </c>
      <c r="G42" s="4">
        <v>53911779</v>
      </c>
      <c r="H42" s="4">
        <v>65892174</v>
      </c>
      <c r="I42" s="4">
        <v>77872570</v>
      </c>
      <c r="J42" s="4">
        <v>89852965</v>
      </c>
      <c r="K42" s="4">
        <v>101833360</v>
      </c>
      <c r="L42" s="4">
        <v>116895616</v>
      </c>
      <c r="M42" s="4">
        <v>131957872</v>
      </c>
      <c r="N42" s="4">
        <v>102624088</v>
      </c>
      <c r="P42" s="12"/>
      <c r="Q42" s="13"/>
    </row>
    <row r="43" spans="1:17" x14ac:dyDescent="0.25">
      <c r="A43" s="2" t="str">
        <f t="shared" si="0"/>
        <v>67000</v>
      </c>
      <c r="B43" s="3" t="s">
        <v>62</v>
      </c>
      <c r="C43" s="4" t="s">
        <v>91</v>
      </c>
      <c r="D43" s="4">
        <v>16376657</v>
      </c>
      <c r="E43" s="4">
        <v>25666672</v>
      </c>
      <c r="F43" s="4">
        <v>34250764</v>
      </c>
      <c r="G43" s="4">
        <v>42834856</v>
      </c>
      <c r="H43" s="4">
        <v>51418947</v>
      </c>
      <c r="I43" s="4">
        <v>60003039</v>
      </c>
      <c r="J43" s="4">
        <v>73206658</v>
      </c>
      <c r="K43" s="4">
        <v>81790750</v>
      </c>
      <c r="L43" s="4">
        <v>94980101</v>
      </c>
      <c r="M43" s="4">
        <v>107549926</v>
      </c>
      <c r="N43" s="4">
        <v>131739278</v>
      </c>
      <c r="P43" s="12"/>
      <c r="Q43" s="13"/>
    </row>
    <row r="44" spans="1:17" x14ac:dyDescent="0.25">
      <c r="A44" s="2" t="str">
        <f t="shared" si="0"/>
        <v>68000</v>
      </c>
      <c r="B44" s="3" t="s">
        <v>63</v>
      </c>
      <c r="C44" s="4" t="s">
        <v>91</v>
      </c>
      <c r="D44" s="4">
        <v>113940242</v>
      </c>
      <c r="E44" s="4">
        <v>121021698</v>
      </c>
      <c r="F44" s="4">
        <v>185246547</v>
      </c>
      <c r="G44" s="4">
        <v>92594825</v>
      </c>
      <c r="H44" s="4">
        <v>125053490</v>
      </c>
      <c r="I44" s="4">
        <v>56924202</v>
      </c>
      <c r="J44" s="4">
        <v>80304913</v>
      </c>
      <c r="K44" s="4">
        <v>101685625</v>
      </c>
      <c r="L44" s="4">
        <v>117004427</v>
      </c>
      <c r="M44" s="4">
        <v>131784086</v>
      </c>
      <c r="N44" s="4">
        <v>106634401</v>
      </c>
      <c r="P44" s="12"/>
      <c r="Q44" s="13"/>
    </row>
    <row r="45" spans="1:17" x14ac:dyDescent="0.25">
      <c r="A45" s="2" t="str">
        <f t="shared" si="0"/>
        <v>68201</v>
      </c>
      <c r="B45" s="3" t="s">
        <v>64</v>
      </c>
      <c r="C45" s="4" t="s">
        <v>91</v>
      </c>
      <c r="D45" s="4">
        <v>8265268</v>
      </c>
      <c r="E45" s="4">
        <v>11288631</v>
      </c>
      <c r="F45" s="4">
        <v>14604084</v>
      </c>
      <c r="G45" s="4">
        <v>17919536</v>
      </c>
      <c r="H45" s="4">
        <v>22234989</v>
      </c>
      <c r="I45" s="4">
        <v>26550441</v>
      </c>
      <c r="J45" s="4">
        <v>29865893</v>
      </c>
      <c r="K45" s="4">
        <v>35181346</v>
      </c>
      <c r="L45" s="4">
        <v>43192238</v>
      </c>
      <c r="M45" s="4">
        <v>51203130</v>
      </c>
      <c r="N45" s="4">
        <v>55214022</v>
      </c>
      <c r="P45" s="12"/>
      <c r="Q45" s="13"/>
    </row>
    <row r="46" spans="1:17" x14ac:dyDescent="0.25">
      <c r="A46" s="2" t="str">
        <f>LEFT(B46,5)</f>
        <v>68213</v>
      </c>
      <c r="B46" s="3" t="s">
        <v>65</v>
      </c>
      <c r="C46" s="4" t="s">
        <v>91</v>
      </c>
      <c r="D46" s="4">
        <v>1842851</v>
      </c>
      <c r="E46" s="4">
        <v>3186693</v>
      </c>
      <c r="F46" s="4">
        <v>4301371</v>
      </c>
      <c r="G46" s="4">
        <v>6816048</v>
      </c>
      <c r="H46" s="4">
        <v>7930726</v>
      </c>
      <c r="I46" s="4">
        <v>9045403</v>
      </c>
      <c r="J46" s="4">
        <v>11653427</v>
      </c>
      <c r="K46" s="4">
        <v>12768105</v>
      </c>
      <c r="L46" s="4">
        <v>15490182</v>
      </c>
      <c r="M46" s="4">
        <v>18212258</v>
      </c>
      <c r="N46" s="4">
        <v>20655701</v>
      </c>
      <c r="P46" s="12"/>
      <c r="Q46" s="13"/>
    </row>
    <row r="47" spans="1:17" x14ac:dyDescent="0.25">
      <c r="A47" s="2" t="str">
        <f>LEFT(B47,5)</f>
        <v>69000</v>
      </c>
      <c r="B47" s="3" t="s">
        <v>97</v>
      </c>
      <c r="C47" s="4" t="s">
        <v>91</v>
      </c>
      <c r="D47" s="4" t="s">
        <v>91</v>
      </c>
      <c r="E47" s="4">
        <v>10296672</v>
      </c>
      <c r="F47" s="4">
        <v>14164120</v>
      </c>
      <c r="G47" s="4">
        <v>18031568</v>
      </c>
      <c r="H47" s="4">
        <v>21899017</v>
      </c>
      <c r="I47" s="4">
        <v>25766465</v>
      </c>
      <c r="J47" s="4">
        <v>29633913</v>
      </c>
      <c r="K47" s="4">
        <v>33501361</v>
      </c>
      <c r="L47" s="4">
        <v>52595906</v>
      </c>
      <c r="M47" s="4">
        <v>54690451</v>
      </c>
      <c r="N47" s="4">
        <v>73784996</v>
      </c>
      <c r="P47" s="12"/>
      <c r="Q47" s="13"/>
    </row>
    <row r="48" spans="1:17" x14ac:dyDescent="0.25">
      <c r="A48" s="2" t="str">
        <f t="shared" si="0"/>
        <v>81000</v>
      </c>
      <c r="B48" s="3" t="s">
        <v>87</v>
      </c>
      <c r="C48" s="4" t="s">
        <v>91</v>
      </c>
      <c r="D48" s="4">
        <v>27735723</v>
      </c>
      <c r="E48" s="4">
        <v>48258321</v>
      </c>
      <c r="F48" s="4">
        <v>89343649</v>
      </c>
      <c r="G48" s="4">
        <v>120429977</v>
      </c>
      <c r="H48" s="4">
        <v>155281973</v>
      </c>
      <c r="I48" s="4">
        <v>175451968</v>
      </c>
      <c r="J48" s="4">
        <v>195621963</v>
      </c>
      <c r="K48" s="4">
        <v>223291958</v>
      </c>
      <c r="L48" s="4">
        <v>249899647</v>
      </c>
      <c r="M48" s="4">
        <v>276507336</v>
      </c>
      <c r="N48" s="4">
        <v>303115025</v>
      </c>
      <c r="P48" s="12"/>
      <c r="Q48" s="13"/>
    </row>
    <row r="49" spans="1:17" x14ac:dyDescent="0.25">
      <c r="A49" s="2" t="str">
        <f t="shared" si="0"/>
        <v>83000</v>
      </c>
      <c r="B49" s="3" t="s">
        <v>66</v>
      </c>
      <c r="C49" s="4" t="s">
        <v>91</v>
      </c>
      <c r="D49" s="4">
        <v>19000000</v>
      </c>
      <c r="E49" s="4">
        <v>30100565</v>
      </c>
      <c r="F49" s="4">
        <v>42903439</v>
      </c>
      <c r="G49" s="4">
        <v>46706313</v>
      </c>
      <c r="H49" s="4">
        <v>52842520</v>
      </c>
      <c r="I49" s="4">
        <v>53645395</v>
      </c>
      <c r="J49" s="4">
        <v>57254543</v>
      </c>
      <c r="K49" s="4">
        <v>36446761</v>
      </c>
      <c r="L49" s="4">
        <v>46530343</v>
      </c>
      <c r="M49" s="4">
        <v>50143704</v>
      </c>
      <c r="N49" s="4">
        <v>65175564</v>
      </c>
      <c r="P49" s="12"/>
      <c r="Q49" s="13"/>
    </row>
    <row r="50" spans="1:17" x14ac:dyDescent="0.25">
      <c r="A50" s="2" t="str">
        <f t="shared" si="0"/>
        <v>84000</v>
      </c>
      <c r="B50" s="3" t="s">
        <v>67</v>
      </c>
      <c r="C50" s="4" t="s">
        <v>91</v>
      </c>
      <c r="D50" s="4">
        <v>35538378</v>
      </c>
      <c r="E50" s="4">
        <v>60826263</v>
      </c>
      <c r="F50" s="4">
        <v>85156768</v>
      </c>
      <c r="G50" s="4">
        <v>109487274</v>
      </c>
      <c r="H50" s="4">
        <v>133817779</v>
      </c>
      <c r="I50" s="4">
        <v>32903904</v>
      </c>
      <c r="J50" s="4">
        <v>37966042</v>
      </c>
      <c r="K50" s="4">
        <v>43028181</v>
      </c>
      <c r="L50" s="4">
        <v>49837373</v>
      </c>
      <c r="M50" s="4">
        <v>56646565</v>
      </c>
      <c r="N50" s="4">
        <v>91455757</v>
      </c>
      <c r="P50" s="12"/>
      <c r="Q50" s="13"/>
    </row>
    <row r="51" spans="1:17" x14ac:dyDescent="0.25">
      <c r="A51" s="2" t="str">
        <f t="shared" si="0"/>
        <v>Total</v>
      </c>
      <c r="B51" s="19" t="s">
        <v>25</v>
      </c>
      <c r="C51" s="20" t="s">
        <v>91</v>
      </c>
      <c r="D51" s="20">
        <v>19933090124</v>
      </c>
      <c r="E51" s="20">
        <v>30934007658</v>
      </c>
      <c r="F51" s="20">
        <v>41603251004</v>
      </c>
      <c r="G51" s="20">
        <v>46918534040</v>
      </c>
      <c r="H51" s="20">
        <v>56934291960</v>
      </c>
      <c r="I51" s="20">
        <v>63984548014</v>
      </c>
      <c r="J51" s="20">
        <v>71282065477</v>
      </c>
      <c r="K51" s="20">
        <v>77011489130</v>
      </c>
      <c r="L51" s="20">
        <v>87206938290</v>
      </c>
      <c r="M51" s="20">
        <v>97134542145</v>
      </c>
      <c r="N51" s="20">
        <v>104055700771</v>
      </c>
      <c r="P51" s="12"/>
    </row>
    <row r="52" spans="1:17" x14ac:dyDescent="0.2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P52" s="12"/>
    </row>
    <row r="53" spans="1:17" x14ac:dyDescent="0.2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7" x14ac:dyDescent="0.2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7" x14ac:dyDescent="0.25">
      <c r="N55" s="13"/>
    </row>
  </sheetData>
  <sortState xmlns:xlrd2="http://schemas.microsoft.com/office/spreadsheetml/2017/richdata2" ref="B4:B51">
    <sortCondition ref="B4:B51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306F-2421-4EB9-BD04-EC2A80B83788}">
  <dimension ref="A1:N55"/>
  <sheetViews>
    <sheetView workbookViewId="0">
      <pane xSplit="2" ySplit="2" topLeftCell="C3" activePane="bottomRight" state="frozen"/>
      <selection activeCell="B55" sqref="B55"/>
      <selection pane="topRight" activeCell="B55" sqref="B55"/>
      <selection pane="bottomLeft" activeCell="B55" sqref="B55"/>
      <selection pane="bottomRight" activeCell="B1" sqref="B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11" width="13.85546875" bestFit="1" customWidth="1"/>
    <col min="12" max="12" width="14.85546875" bestFit="1" customWidth="1"/>
    <col min="13" max="13" width="18.28515625" customWidth="1"/>
    <col min="14" max="14" width="17.5703125" bestFit="1" customWidth="1"/>
  </cols>
  <sheetData>
    <row r="1" spans="1:14" x14ac:dyDescent="0.25">
      <c r="A1" s="2"/>
      <c r="B1" s="1" t="s">
        <v>128</v>
      </c>
    </row>
    <row r="2" spans="1:14" x14ac:dyDescent="0.25">
      <c r="A2" s="2"/>
      <c r="B2" s="3" t="s">
        <v>84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18</v>
      </c>
    </row>
    <row r="3" spans="1:14" x14ac:dyDescent="0.25">
      <c r="A3" s="2" t="str">
        <f>LEFT(B3,5)</f>
        <v>20000</v>
      </c>
      <c r="B3" s="3" t="s">
        <v>26</v>
      </c>
      <c r="C3" s="4" t="s">
        <v>91</v>
      </c>
      <c r="D3" s="4" t="s">
        <v>91</v>
      </c>
      <c r="E3" s="4" t="s">
        <v>91</v>
      </c>
      <c r="F3" s="4" t="s">
        <v>91</v>
      </c>
      <c r="G3" s="4" t="s">
        <v>91</v>
      </c>
      <c r="H3" s="4" t="s">
        <v>91</v>
      </c>
      <c r="I3" s="4" t="s">
        <v>91</v>
      </c>
      <c r="J3" s="4" t="s">
        <v>91</v>
      </c>
      <c r="K3" s="4" t="s">
        <v>91</v>
      </c>
      <c r="L3" s="4" t="s">
        <v>91</v>
      </c>
      <c r="M3" s="4" t="s">
        <v>91</v>
      </c>
      <c r="N3" s="4" t="s">
        <v>91</v>
      </c>
    </row>
    <row r="4" spans="1:14" x14ac:dyDescent="0.25">
      <c r="A4" s="2" t="str">
        <f t="shared" ref="A4:A51" si="0">LEFT(B4,5)</f>
        <v>22000</v>
      </c>
      <c r="B4" s="3" t="s">
        <v>27</v>
      </c>
      <c r="C4" s="4" t="s">
        <v>91</v>
      </c>
      <c r="D4" s="4" t="s">
        <v>91</v>
      </c>
      <c r="E4" s="4" t="s">
        <v>91</v>
      </c>
      <c r="F4" s="4" t="s">
        <v>91</v>
      </c>
      <c r="G4" s="4" t="s">
        <v>91</v>
      </c>
      <c r="H4" s="4" t="s">
        <v>91</v>
      </c>
      <c r="I4" s="4" t="s">
        <v>91</v>
      </c>
      <c r="J4" s="4" t="s">
        <v>91</v>
      </c>
      <c r="K4" s="4" t="s">
        <v>91</v>
      </c>
      <c r="L4" s="4" t="s">
        <v>91</v>
      </c>
      <c r="M4" s="4" t="s">
        <v>91</v>
      </c>
      <c r="N4" s="4" t="s">
        <v>91</v>
      </c>
    </row>
    <row r="5" spans="1:14" x14ac:dyDescent="0.25">
      <c r="A5" s="2" t="str">
        <f t="shared" si="0"/>
        <v>24000</v>
      </c>
      <c r="B5" s="3" t="s">
        <v>28</v>
      </c>
      <c r="C5" s="4" t="s">
        <v>91</v>
      </c>
      <c r="D5" s="4" t="s">
        <v>91</v>
      </c>
      <c r="E5" s="4" t="s">
        <v>91</v>
      </c>
      <c r="F5" s="4" t="s">
        <v>91</v>
      </c>
      <c r="G5" s="4" t="s">
        <v>91</v>
      </c>
      <c r="H5" s="4" t="s">
        <v>91</v>
      </c>
      <c r="I5" s="4" t="s">
        <v>91</v>
      </c>
      <c r="J5" s="4" t="s">
        <v>91</v>
      </c>
      <c r="K5" s="4" t="s">
        <v>91</v>
      </c>
      <c r="L5" s="4" t="s">
        <v>91</v>
      </c>
      <c r="M5" s="4" t="s">
        <v>91</v>
      </c>
      <c r="N5" s="4" t="s">
        <v>91</v>
      </c>
    </row>
    <row r="6" spans="1:14" x14ac:dyDescent="0.25">
      <c r="A6" s="2" t="str">
        <f t="shared" si="0"/>
        <v>25000</v>
      </c>
      <c r="B6" s="3" t="s">
        <v>29</v>
      </c>
      <c r="C6" s="4" t="s">
        <v>91</v>
      </c>
      <c r="D6" s="4" t="s">
        <v>91</v>
      </c>
      <c r="E6" s="4" t="s">
        <v>91</v>
      </c>
      <c r="F6" s="4" t="s">
        <v>91</v>
      </c>
      <c r="G6" s="4" t="s">
        <v>91</v>
      </c>
      <c r="H6" s="4" t="s">
        <v>91</v>
      </c>
      <c r="I6" s="4" t="s">
        <v>91</v>
      </c>
      <c r="J6" s="4" t="s">
        <v>91</v>
      </c>
      <c r="K6" s="4" t="s">
        <v>91</v>
      </c>
      <c r="L6" s="4" t="s">
        <v>91</v>
      </c>
      <c r="M6" s="4" t="s">
        <v>91</v>
      </c>
      <c r="N6" s="4" t="s">
        <v>91</v>
      </c>
    </row>
    <row r="7" spans="1:14" x14ac:dyDescent="0.25">
      <c r="A7" s="2" t="str">
        <f t="shared" si="0"/>
        <v>26000</v>
      </c>
      <c r="B7" s="3" t="s">
        <v>30</v>
      </c>
      <c r="C7" s="4" t="s">
        <v>91</v>
      </c>
      <c r="D7" s="4" t="s">
        <v>91</v>
      </c>
      <c r="E7" s="4" t="s">
        <v>91</v>
      </c>
      <c r="F7" s="4">
        <v>3072</v>
      </c>
      <c r="G7" s="4">
        <v>6144</v>
      </c>
      <c r="H7" s="4">
        <v>9216</v>
      </c>
      <c r="I7" s="4">
        <v>12288</v>
      </c>
      <c r="J7" s="4">
        <v>15360</v>
      </c>
      <c r="K7" s="4">
        <v>18432</v>
      </c>
      <c r="L7" s="4">
        <v>25088</v>
      </c>
      <c r="M7" s="4">
        <v>31744</v>
      </c>
      <c r="N7" s="4">
        <v>134490</v>
      </c>
    </row>
    <row r="8" spans="1:14" x14ac:dyDescent="0.25">
      <c r="A8" s="2" t="str">
        <f t="shared" si="0"/>
        <v>28000</v>
      </c>
      <c r="B8" s="3" t="s">
        <v>31</v>
      </c>
      <c r="C8" s="4" t="s">
        <v>91</v>
      </c>
      <c r="D8" s="4" t="s">
        <v>91</v>
      </c>
      <c r="E8" s="4" t="s">
        <v>91</v>
      </c>
      <c r="F8" s="4" t="s">
        <v>91</v>
      </c>
      <c r="G8" s="4" t="s">
        <v>91</v>
      </c>
      <c r="H8" s="4" t="s">
        <v>91</v>
      </c>
      <c r="I8" s="4" t="s">
        <v>91</v>
      </c>
      <c r="J8" s="4" t="s">
        <v>91</v>
      </c>
      <c r="K8" s="4" t="s">
        <v>91</v>
      </c>
      <c r="L8" s="4" t="s">
        <v>91</v>
      </c>
      <c r="M8" s="4" t="s">
        <v>91</v>
      </c>
      <c r="N8" s="4" t="s">
        <v>91</v>
      </c>
    </row>
    <row r="9" spans="1:14" x14ac:dyDescent="0.25">
      <c r="A9" s="2" t="str">
        <f t="shared" si="0"/>
        <v>30000</v>
      </c>
      <c r="B9" s="3" t="s">
        <v>32</v>
      </c>
      <c r="C9" s="4" t="s">
        <v>91</v>
      </c>
      <c r="D9" s="4" t="s">
        <v>91</v>
      </c>
      <c r="E9" s="4" t="s">
        <v>91</v>
      </c>
      <c r="F9" s="4" t="s">
        <v>91</v>
      </c>
      <c r="G9" s="4" t="s">
        <v>91</v>
      </c>
      <c r="H9" s="4" t="s">
        <v>91</v>
      </c>
      <c r="I9" s="4" t="s">
        <v>91</v>
      </c>
      <c r="J9" s="4" t="s">
        <v>91</v>
      </c>
      <c r="K9" s="4" t="s">
        <v>91</v>
      </c>
      <c r="L9" s="4" t="s">
        <v>91</v>
      </c>
      <c r="M9" s="4" t="s">
        <v>91</v>
      </c>
      <c r="N9" s="4" t="s">
        <v>91</v>
      </c>
    </row>
    <row r="10" spans="1:14" x14ac:dyDescent="0.25">
      <c r="A10" s="2" t="str">
        <f t="shared" si="0"/>
        <v>30211</v>
      </c>
      <c r="B10" s="3" t="s">
        <v>85</v>
      </c>
      <c r="C10" s="4" t="s">
        <v>91</v>
      </c>
      <c r="D10" s="4" t="s">
        <v>91</v>
      </c>
      <c r="E10" s="4" t="s">
        <v>91</v>
      </c>
      <c r="F10" s="4" t="s">
        <v>91</v>
      </c>
      <c r="G10" s="4" t="s">
        <v>91</v>
      </c>
      <c r="H10" s="4" t="s">
        <v>91</v>
      </c>
      <c r="I10" s="4" t="s">
        <v>91</v>
      </c>
      <c r="J10" s="4" t="s">
        <v>91</v>
      </c>
      <c r="K10" s="4" t="s">
        <v>91</v>
      </c>
      <c r="L10" s="4" t="s">
        <v>91</v>
      </c>
      <c r="M10" s="4" t="s">
        <v>91</v>
      </c>
      <c r="N10" s="4" t="s">
        <v>91</v>
      </c>
    </row>
    <row r="11" spans="1:14" x14ac:dyDescent="0.25">
      <c r="A11" s="2" t="str">
        <f t="shared" si="0"/>
        <v>32000</v>
      </c>
      <c r="B11" s="3" t="s">
        <v>33</v>
      </c>
      <c r="C11" s="4" t="s">
        <v>91</v>
      </c>
      <c r="D11" s="4" t="s">
        <v>91</v>
      </c>
      <c r="E11" s="4" t="s">
        <v>91</v>
      </c>
      <c r="F11" s="4" t="s">
        <v>91</v>
      </c>
      <c r="G11" s="4" t="s">
        <v>91</v>
      </c>
      <c r="H11" s="4" t="s">
        <v>91</v>
      </c>
      <c r="I11" s="4" t="s">
        <v>91</v>
      </c>
      <c r="J11" s="4" t="s">
        <v>91</v>
      </c>
      <c r="K11" s="4" t="s">
        <v>91</v>
      </c>
      <c r="L11" s="4" t="s">
        <v>91</v>
      </c>
      <c r="M11" s="4" t="s">
        <v>91</v>
      </c>
      <c r="N11" s="4" t="s">
        <v>91</v>
      </c>
    </row>
    <row r="12" spans="1:14" x14ac:dyDescent="0.25">
      <c r="A12" s="2" t="str">
        <f t="shared" si="0"/>
        <v>32265</v>
      </c>
      <c r="B12" s="3" t="s">
        <v>86</v>
      </c>
      <c r="C12" s="4" t="s">
        <v>91</v>
      </c>
      <c r="D12" s="4" t="s">
        <v>91</v>
      </c>
      <c r="E12" s="4" t="s">
        <v>91</v>
      </c>
      <c r="F12" s="4" t="s">
        <v>91</v>
      </c>
      <c r="G12" s="4" t="s">
        <v>91</v>
      </c>
      <c r="H12" s="4" t="s">
        <v>91</v>
      </c>
      <c r="I12" s="4" t="s">
        <v>91</v>
      </c>
      <c r="J12" s="4" t="s">
        <v>91</v>
      </c>
      <c r="K12" s="4" t="s">
        <v>91</v>
      </c>
      <c r="L12" s="4" t="s">
        <v>91</v>
      </c>
      <c r="M12" s="4" t="s">
        <v>91</v>
      </c>
      <c r="N12" s="4" t="s">
        <v>91</v>
      </c>
    </row>
    <row r="13" spans="1:14" x14ac:dyDescent="0.25">
      <c r="A13" s="2" t="str">
        <f t="shared" si="0"/>
        <v>32266</v>
      </c>
      <c r="B13" s="3" t="s">
        <v>34</v>
      </c>
      <c r="C13" s="4" t="s">
        <v>91</v>
      </c>
      <c r="D13" s="4" t="s">
        <v>91</v>
      </c>
      <c r="E13" s="4" t="s">
        <v>91</v>
      </c>
      <c r="F13" s="4" t="s">
        <v>91</v>
      </c>
      <c r="G13" s="4" t="s">
        <v>91</v>
      </c>
      <c r="H13" s="4" t="s">
        <v>91</v>
      </c>
      <c r="I13" s="4" t="s">
        <v>91</v>
      </c>
      <c r="J13" s="4" t="s">
        <v>91</v>
      </c>
      <c r="K13" s="4" t="s">
        <v>91</v>
      </c>
      <c r="L13" s="4" t="s">
        <v>91</v>
      </c>
      <c r="M13" s="4" t="s">
        <v>91</v>
      </c>
      <c r="N13" s="4" t="s">
        <v>91</v>
      </c>
    </row>
    <row r="14" spans="1:14" x14ac:dyDescent="0.25">
      <c r="A14" s="2" t="str">
        <f t="shared" si="0"/>
        <v>32396</v>
      </c>
      <c r="B14" s="3" t="s">
        <v>35</v>
      </c>
      <c r="C14" s="4" t="s">
        <v>91</v>
      </c>
      <c r="D14" s="4" t="s">
        <v>91</v>
      </c>
      <c r="E14" s="4" t="s">
        <v>91</v>
      </c>
      <c r="F14" s="4" t="s">
        <v>91</v>
      </c>
      <c r="G14" s="4" t="s">
        <v>91</v>
      </c>
      <c r="H14" s="4" t="s">
        <v>91</v>
      </c>
      <c r="I14" s="4" t="s">
        <v>91</v>
      </c>
      <c r="J14" s="4" t="s">
        <v>91</v>
      </c>
      <c r="K14" s="4" t="s">
        <v>91</v>
      </c>
      <c r="L14" s="4" t="s">
        <v>91</v>
      </c>
      <c r="M14" s="4" t="s">
        <v>91</v>
      </c>
      <c r="N14" s="4" t="s">
        <v>91</v>
      </c>
    </row>
    <row r="15" spans="1:14" x14ac:dyDescent="0.25">
      <c r="A15" s="2" t="str">
        <f t="shared" si="0"/>
        <v>33000</v>
      </c>
      <c r="B15" s="3" t="s">
        <v>36</v>
      </c>
      <c r="C15" s="4" t="s">
        <v>91</v>
      </c>
      <c r="D15" s="4" t="s">
        <v>91</v>
      </c>
      <c r="E15" s="4" t="s">
        <v>91</v>
      </c>
      <c r="F15" s="4" t="s">
        <v>91</v>
      </c>
      <c r="G15" s="4" t="s">
        <v>91</v>
      </c>
      <c r="H15" s="4" t="s">
        <v>91</v>
      </c>
      <c r="I15" s="4" t="s">
        <v>91</v>
      </c>
      <c r="J15" s="4" t="s">
        <v>91</v>
      </c>
      <c r="K15" s="4" t="s">
        <v>91</v>
      </c>
      <c r="L15" s="4" t="s">
        <v>91</v>
      </c>
      <c r="M15" s="4" t="s">
        <v>91</v>
      </c>
      <c r="N15" s="4" t="s">
        <v>91</v>
      </c>
    </row>
    <row r="16" spans="1:14" x14ac:dyDescent="0.25">
      <c r="A16" s="2" t="str">
        <f t="shared" si="0"/>
        <v>35000</v>
      </c>
      <c r="B16" s="3" t="s">
        <v>37</v>
      </c>
      <c r="C16" s="4" t="s">
        <v>91</v>
      </c>
      <c r="D16" s="4" t="s">
        <v>91</v>
      </c>
      <c r="E16" s="4" t="s">
        <v>91</v>
      </c>
      <c r="F16" s="4" t="s">
        <v>91</v>
      </c>
      <c r="G16" s="4" t="s">
        <v>91</v>
      </c>
      <c r="H16" s="4" t="s">
        <v>91</v>
      </c>
      <c r="I16" s="4" t="s">
        <v>91</v>
      </c>
      <c r="J16" s="4" t="s">
        <v>91</v>
      </c>
      <c r="K16" s="4" t="s">
        <v>91</v>
      </c>
      <c r="L16" s="4" t="s">
        <v>91</v>
      </c>
      <c r="M16" s="4" t="s">
        <v>91</v>
      </c>
      <c r="N16" s="4" t="s">
        <v>91</v>
      </c>
    </row>
    <row r="17" spans="1:14" x14ac:dyDescent="0.25">
      <c r="A17" s="2" t="str">
        <f t="shared" si="0"/>
        <v>36000</v>
      </c>
      <c r="B17" s="3" t="s">
        <v>38</v>
      </c>
      <c r="C17" s="4" t="s">
        <v>91</v>
      </c>
      <c r="D17" s="4" t="s">
        <v>91</v>
      </c>
      <c r="E17" s="4" t="s">
        <v>91</v>
      </c>
      <c r="F17" s="4" t="s">
        <v>91</v>
      </c>
      <c r="G17" s="4" t="s">
        <v>91</v>
      </c>
      <c r="H17" s="4" t="s">
        <v>91</v>
      </c>
      <c r="I17" s="4" t="s">
        <v>91</v>
      </c>
      <c r="J17" s="4" t="s">
        <v>91</v>
      </c>
      <c r="K17" s="4" t="s">
        <v>91</v>
      </c>
      <c r="L17" s="4" t="s">
        <v>91</v>
      </c>
      <c r="M17" s="4" t="s">
        <v>91</v>
      </c>
      <c r="N17" s="4" t="s">
        <v>91</v>
      </c>
    </row>
    <row r="18" spans="1:14" x14ac:dyDescent="0.25">
      <c r="A18" s="2" t="str">
        <f t="shared" si="0"/>
        <v>36212</v>
      </c>
      <c r="B18" s="3" t="s">
        <v>39</v>
      </c>
      <c r="C18" s="4" t="s">
        <v>91</v>
      </c>
      <c r="D18" s="4" t="s">
        <v>91</v>
      </c>
      <c r="E18" s="4" t="s">
        <v>91</v>
      </c>
      <c r="F18" s="4" t="s">
        <v>91</v>
      </c>
      <c r="G18" s="4" t="s">
        <v>91</v>
      </c>
      <c r="H18" s="4" t="s">
        <v>91</v>
      </c>
      <c r="I18" s="4" t="s">
        <v>91</v>
      </c>
      <c r="J18" s="4" t="s">
        <v>91</v>
      </c>
      <c r="K18" s="4" t="s">
        <v>91</v>
      </c>
      <c r="L18" s="4" t="s">
        <v>91</v>
      </c>
      <c r="M18" s="4" t="s">
        <v>91</v>
      </c>
      <c r="N18" s="4" t="s">
        <v>91</v>
      </c>
    </row>
    <row r="19" spans="1:14" x14ac:dyDescent="0.25">
      <c r="A19" s="2" t="str">
        <f t="shared" si="0"/>
        <v>36213</v>
      </c>
      <c r="B19" s="3" t="s">
        <v>40</v>
      </c>
      <c r="C19" s="4" t="s">
        <v>91</v>
      </c>
      <c r="D19" s="4" t="s">
        <v>91</v>
      </c>
      <c r="E19" s="4" t="s">
        <v>91</v>
      </c>
      <c r="F19" s="4" t="s">
        <v>91</v>
      </c>
      <c r="G19" s="4" t="s">
        <v>91</v>
      </c>
      <c r="H19" s="4" t="s">
        <v>91</v>
      </c>
      <c r="I19" s="4" t="s">
        <v>91</v>
      </c>
      <c r="J19" s="4" t="s">
        <v>91</v>
      </c>
      <c r="K19" s="4" t="s">
        <v>91</v>
      </c>
      <c r="L19" s="4" t="s">
        <v>91</v>
      </c>
      <c r="M19" s="4" t="s">
        <v>91</v>
      </c>
      <c r="N19" s="4" t="s">
        <v>91</v>
      </c>
    </row>
    <row r="20" spans="1:14" x14ac:dyDescent="0.25">
      <c r="A20" s="2" t="str">
        <f t="shared" si="0"/>
        <v>37000</v>
      </c>
      <c r="B20" s="3" t="s">
        <v>41</v>
      </c>
      <c r="C20" s="4" t="s">
        <v>91</v>
      </c>
      <c r="D20" s="4" t="s">
        <v>91</v>
      </c>
      <c r="E20" s="4" t="s">
        <v>91</v>
      </c>
      <c r="F20" s="4" t="s">
        <v>91</v>
      </c>
      <c r="G20" s="4" t="s">
        <v>91</v>
      </c>
      <c r="H20" s="4" t="s">
        <v>91</v>
      </c>
      <c r="I20" s="4" t="s">
        <v>91</v>
      </c>
      <c r="J20" s="4" t="s">
        <v>91</v>
      </c>
      <c r="K20" s="4" t="s">
        <v>91</v>
      </c>
      <c r="L20" s="4" t="s">
        <v>91</v>
      </c>
      <c r="M20" s="4" t="s">
        <v>91</v>
      </c>
      <c r="N20" s="4" t="s">
        <v>91</v>
      </c>
    </row>
    <row r="21" spans="1:14" x14ac:dyDescent="0.25">
      <c r="A21" s="2" t="str">
        <f t="shared" si="0"/>
        <v>39000</v>
      </c>
      <c r="B21" s="3" t="s">
        <v>42</v>
      </c>
      <c r="C21" s="4" t="s">
        <v>91</v>
      </c>
      <c r="D21" s="4" t="s">
        <v>91</v>
      </c>
      <c r="E21" s="4" t="s">
        <v>91</v>
      </c>
      <c r="F21" s="4" t="s">
        <v>91</v>
      </c>
      <c r="G21" s="4" t="s">
        <v>91</v>
      </c>
      <c r="H21" s="4" t="s">
        <v>91</v>
      </c>
      <c r="I21" s="4" t="s">
        <v>91</v>
      </c>
      <c r="J21" s="4" t="s">
        <v>91</v>
      </c>
      <c r="K21" s="4" t="s">
        <v>91</v>
      </c>
      <c r="L21" s="4" t="s">
        <v>91</v>
      </c>
      <c r="M21" s="4" t="s">
        <v>91</v>
      </c>
      <c r="N21" s="4" t="s">
        <v>91</v>
      </c>
    </row>
    <row r="22" spans="1:14" x14ac:dyDescent="0.25">
      <c r="A22" s="2" t="str">
        <f t="shared" si="0"/>
        <v>39250</v>
      </c>
      <c r="B22" s="3" t="s">
        <v>43</v>
      </c>
      <c r="C22" s="4" t="s">
        <v>91</v>
      </c>
      <c r="D22" s="4" t="s">
        <v>91</v>
      </c>
      <c r="E22" s="4" t="s">
        <v>91</v>
      </c>
      <c r="F22" s="4" t="s">
        <v>91</v>
      </c>
      <c r="G22" s="4" t="s">
        <v>91</v>
      </c>
      <c r="H22" s="4" t="s">
        <v>91</v>
      </c>
      <c r="I22" s="4" t="s">
        <v>91</v>
      </c>
      <c r="J22" s="4" t="s">
        <v>91</v>
      </c>
      <c r="K22" s="4" t="s">
        <v>91</v>
      </c>
      <c r="L22" s="4" t="s">
        <v>91</v>
      </c>
      <c r="M22" s="4" t="s">
        <v>91</v>
      </c>
      <c r="N22" s="4" t="s">
        <v>91</v>
      </c>
    </row>
    <row r="23" spans="1:14" x14ac:dyDescent="0.25">
      <c r="A23" s="2" t="str">
        <f t="shared" si="0"/>
        <v>40000</v>
      </c>
      <c r="B23" s="3" t="s">
        <v>44</v>
      </c>
      <c r="C23" s="4" t="s">
        <v>91</v>
      </c>
      <c r="D23" s="4" t="s">
        <v>91</v>
      </c>
      <c r="E23" s="4" t="s">
        <v>91</v>
      </c>
      <c r="F23" s="4" t="s">
        <v>91</v>
      </c>
      <c r="G23" s="4" t="s">
        <v>91</v>
      </c>
      <c r="H23" s="4" t="s">
        <v>91</v>
      </c>
      <c r="I23" s="4" t="s">
        <v>91</v>
      </c>
      <c r="J23" s="4" t="s">
        <v>91</v>
      </c>
      <c r="K23" s="4" t="s">
        <v>91</v>
      </c>
      <c r="L23" s="4" t="s">
        <v>91</v>
      </c>
      <c r="M23" s="4" t="s">
        <v>91</v>
      </c>
      <c r="N23" s="4" t="s">
        <v>91</v>
      </c>
    </row>
    <row r="24" spans="1:14" x14ac:dyDescent="0.25">
      <c r="A24" s="2" t="str">
        <f t="shared" si="0"/>
        <v>41000</v>
      </c>
      <c r="B24" s="3" t="s">
        <v>45</v>
      </c>
      <c r="C24" s="4" t="s">
        <v>91</v>
      </c>
      <c r="D24" s="4" t="s">
        <v>91</v>
      </c>
      <c r="E24" s="4" t="s">
        <v>91</v>
      </c>
      <c r="F24" s="4" t="s">
        <v>91</v>
      </c>
      <c r="G24" s="4" t="s">
        <v>91</v>
      </c>
      <c r="H24" s="4" t="s">
        <v>91</v>
      </c>
      <c r="I24" s="4" t="s">
        <v>91</v>
      </c>
      <c r="J24" s="4" t="s">
        <v>91</v>
      </c>
      <c r="K24" s="4" t="s">
        <v>91</v>
      </c>
      <c r="L24" s="4" t="s">
        <v>91</v>
      </c>
      <c r="M24" s="4" t="s">
        <v>91</v>
      </c>
      <c r="N24" s="4" t="s">
        <v>91</v>
      </c>
    </row>
    <row r="25" spans="1:14" x14ac:dyDescent="0.25">
      <c r="A25" s="2" t="str">
        <f t="shared" si="0"/>
        <v>41231</v>
      </c>
      <c r="B25" s="3" t="s">
        <v>46</v>
      </c>
      <c r="C25" s="4" t="s">
        <v>91</v>
      </c>
      <c r="D25" s="4" t="s">
        <v>91</v>
      </c>
      <c r="E25" s="4" t="s">
        <v>91</v>
      </c>
      <c r="F25" s="4" t="s">
        <v>91</v>
      </c>
      <c r="G25" s="4" t="s">
        <v>91</v>
      </c>
      <c r="H25" s="4" t="s">
        <v>91</v>
      </c>
      <c r="I25" s="4" t="s">
        <v>91</v>
      </c>
      <c r="J25" s="4" t="s">
        <v>91</v>
      </c>
      <c r="K25" s="4" t="s">
        <v>91</v>
      </c>
      <c r="L25" s="4" t="s">
        <v>91</v>
      </c>
      <c r="M25" s="4" t="s">
        <v>91</v>
      </c>
      <c r="N25" s="4" t="s">
        <v>91</v>
      </c>
    </row>
    <row r="26" spans="1:14" x14ac:dyDescent="0.25">
      <c r="A26" s="2" t="str">
        <f t="shared" si="0"/>
        <v>42000</v>
      </c>
      <c r="B26" s="3" t="s">
        <v>47</v>
      </c>
      <c r="C26" s="4" t="s">
        <v>91</v>
      </c>
      <c r="D26" s="4" t="s">
        <v>91</v>
      </c>
      <c r="E26" s="4" t="s">
        <v>91</v>
      </c>
      <c r="F26" s="4" t="s">
        <v>91</v>
      </c>
      <c r="G26" s="4" t="s">
        <v>91</v>
      </c>
      <c r="H26" s="4" t="s">
        <v>91</v>
      </c>
      <c r="I26" s="4" t="s">
        <v>91</v>
      </c>
      <c r="J26" s="4" t="s">
        <v>91</v>
      </c>
      <c r="K26" s="4" t="s">
        <v>91</v>
      </c>
      <c r="L26" s="4" t="s">
        <v>91</v>
      </c>
      <c r="M26" s="4" t="s">
        <v>91</v>
      </c>
      <c r="N26" s="4" t="s">
        <v>91</v>
      </c>
    </row>
    <row r="27" spans="1:14" x14ac:dyDescent="0.25">
      <c r="A27" s="2" t="str">
        <f t="shared" si="0"/>
        <v>42206</v>
      </c>
      <c r="B27" s="3" t="s">
        <v>48</v>
      </c>
      <c r="C27" s="4" t="s">
        <v>91</v>
      </c>
      <c r="D27" s="4" t="s">
        <v>91</v>
      </c>
      <c r="E27" s="4" t="s">
        <v>91</v>
      </c>
      <c r="F27" s="4" t="s">
        <v>91</v>
      </c>
      <c r="G27" s="4" t="s">
        <v>91</v>
      </c>
      <c r="H27" s="4" t="s">
        <v>91</v>
      </c>
      <c r="I27" s="4" t="s">
        <v>91</v>
      </c>
      <c r="J27" s="4" t="s">
        <v>91</v>
      </c>
      <c r="K27" s="4" t="s">
        <v>91</v>
      </c>
      <c r="L27" s="4" t="s">
        <v>91</v>
      </c>
      <c r="M27" s="4" t="s">
        <v>91</v>
      </c>
      <c r="N27" s="4" t="s">
        <v>91</v>
      </c>
    </row>
    <row r="28" spans="1:14" x14ac:dyDescent="0.25">
      <c r="A28" s="2" t="str">
        <f t="shared" si="0"/>
        <v>44000</v>
      </c>
      <c r="B28" s="3" t="s">
        <v>49</v>
      </c>
      <c r="C28" s="4" t="s">
        <v>91</v>
      </c>
      <c r="D28" s="4" t="s">
        <v>91</v>
      </c>
      <c r="E28" s="4" t="s">
        <v>91</v>
      </c>
      <c r="F28" s="4">
        <v>1040000</v>
      </c>
      <c r="G28" s="4">
        <v>2380000</v>
      </c>
      <c r="H28" s="4">
        <v>4336667</v>
      </c>
      <c r="I28" s="4">
        <v>5543333</v>
      </c>
      <c r="J28" s="4">
        <v>6750000</v>
      </c>
      <c r="K28" s="4">
        <v>7956667</v>
      </c>
      <c r="L28" s="4">
        <v>10471111</v>
      </c>
      <c r="M28" s="4">
        <v>12985556</v>
      </c>
      <c r="N28" s="4">
        <v>15500000</v>
      </c>
    </row>
    <row r="29" spans="1:14" x14ac:dyDescent="0.25">
      <c r="A29" s="2" t="str">
        <f t="shared" si="0"/>
        <v>46000</v>
      </c>
      <c r="B29" s="3" t="s">
        <v>50</v>
      </c>
      <c r="C29" s="4" t="s">
        <v>91</v>
      </c>
      <c r="D29" s="4" t="s">
        <v>91</v>
      </c>
      <c r="E29" s="4" t="s">
        <v>91</v>
      </c>
      <c r="F29" s="4" t="s">
        <v>91</v>
      </c>
      <c r="G29" s="4" t="s">
        <v>91</v>
      </c>
      <c r="H29" s="4" t="s">
        <v>91</v>
      </c>
      <c r="I29" s="4" t="s">
        <v>91</v>
      </c>
      <c r="J29" s="4" t="s">
        <v>91</v>
      </c>
      <c r="K29" s="4" t="s">
        <v>91</v>
      </c>
      <c r="L29" s="4" t="s">
        <v>91</v>
      </c>
      <c r="M29" s="4" t="s">
        <v>91</v>
      </c>
      <c r="N29" s="4" t="s">
        <v>91</v>
      </c>
    </row>
    <row r="30" spans="1:14" x14ac:dyDescent="0.25">
      <c r="A30" s="2" t="str">
        <f t="shared" si="0"/>
        <v>47000</v>
      </c>
      <c r="B30" s="3" t="s">
        <v>51</v>
      </c>
      <c r="C30" s="4" t="s">
        <v>91</v>
      </c>
      <c r="D30" s="4" t="s">
        <v>91</v>
      </c>
      <c r="E30" s="4" t="s">
        <v>91</v>
      </c>
      <c r="F30" s="4" t="s">
        <v>91</v>
      </c>
      <c r="G30" s="4" t="s">
        <v>91</v>
      </c>
      <c r="H30" s="4" t="s">
        <v>91</v>
      </c>
      <c r="I30" s="4" t="s">
        <v>91</v>
      </c>
      <c r="J30" s="4" t="s">
        <v>91</v>
      </c>
      <c r="K30" s="4" t="s">
        <v>91</v>
      </c>
      <c r="L30" s="4" t="s">
        <v>91</v>
      </c>
      <c r="M30" s="4" t="s">
        <v>91</v>
      </c>
      <c r="N30" s="4" t="s">
        <v>91</v>
      </c>
    </row>
    <row r="31" spans="1:14" x14ac:dyDescent="0.25">
      <c r="A31" s="2" t="str">
        <f t="shared" si="0"/>
        <v>49000</v>
      </c>
      <c r="B31" s="3" t="s">
        <v>52</v>
      </c>
      <c r="C31" s="4" t="s">
        <v>91</v>
      </c>
      <c r="D31" s="4" t="s">
        <v>91</v>
      </c>
      <c r="E31" s="4" t="s">
        <v>91</v>
      </c>
      <c r="F31" s="4" t="s">
        <v>91</v>
      </c>
      <c r="G31" s="4" t="s">
        <v>91</v>
      </c>
      <c r="H31" s="4" t="s">
        <v>91</v>
      </c>
      <c r="I31" s="4" t="s">
        <v>91</v>
      </c>
      <c r="J31" s="4" t="s">
        <v>91</v>
      </c>
      <c r="K31" s="4" t="s">
        <v>91</v>
      </c>
      <c r="L31" s="4" t="s">
        <v>91</v>
      </c>
      <c r="M31" s="4" t="s">
        <v>91</v>
      </c>
      <c r="N31" s="4" t="s">
        <v>91</v>
      </c>
    </row>
    <row r="32" spans="1:14" x14ac:dyDescent="0.25">
      <c r="A32" s="2" t="str">
        <f t="shared" si="0"/>
        <v>51000</v>
      </c>
      <c r="B32" s="3" t="s">
        <v>53</v>
      </c>
      <c r="C32" s="4" t="s">
        <v>91</v>
      </c>
      <c r="D32" s="4" t="s">
        <v>91</v>
      </c>
      <c r="E32" s="4" t="s">
        <v>91</v>
      </c>
      <c r="F32" s="4" t="s">
        <v>91</v>
      </c>
      <c r="G32" s="4" t="s">
        <v>91</v>
      </c>
      <c r="H32" s="4" t="s">
        <v>91</v>
      </c>
      <c r="I32" s="4" t="s">
        <v>91</v>
      </c>
      <c r="J32" s="4" t="s">
        <v>91</v>
      </c>
      <c r="K32" s="4" t="s">
        <v>91</v>
      </c>
      <c r="L32" s="4" t="s">
        <v>91</v>
      </c>
      <c r="M32" s="4" t="s">
        <v>91</v>
      </c>
      <c r="N32" s="4" t="s">
        <v>91</v>
      </c>
    </row>
    <row r="33" spans="1:14" x14ac:dyDescent="0.25">
      <c r="A33" s="2" t="str">
        <f t="shared" si="0"/>
        <v>52000</v>
      </c>
      <c r="B33" s="3" t="s">
        <v>54</v>
      </c>
      <c r="C33" s="4" t="s">
        <v>91</v>
      </c>
      <c r="D33" s="4" t="s">
        <v>91</v>
      </c>
      <c r="E33" s="4" t="s">
        <v>91</v>
      </c>
      <c r="F33" s="4" t="s">
        <v>91</v>
      </c>
      <c r="G33" s="4" t="s">
        <v>91</v>
      </c>
      <c r="H33" s="4" t="s">
        <v>91</v>
      </c>
      <c r="I33" s="4" t="s">
        <v>91</v>
      </c>
      <c r="J33" s="4" t="s">
        <v>91</v>
      </c>
      <c r="K33" s="4" t="s">
        <v>91</v>
      </c>
      <c r="L33" s="4" t="s">
        <v>91</v>
      </c>
      <c r="M33" s="4" t="s">
        <v>91</v>
      </c>
      <c r="N33" s="4" t="s">
        <v>91</v>
      </c>
    </row>
    <row r="34" spans="1:14" x14ac:dyDescent="0.25">
      <c r="A34" s="2" t="str">
        <f t="shared" si="0"/>
        <v>53000</v>
      </c>
      <c r="B34" s="3" t="s">
        <v>55</v>
      </c>
      <c r="C34" s="4" t="s">
        <v>91</v>
      </c>
      <c r="D34" s="4" t="s">
        <v>91</v>
      </c>
      <c r="E34" s="4" t="s">
        <v>91</v>
      </c>
      <c r="F34" s="4" t="s">
        <v>91</v>
      </c>
      <c r="G34" s="4" t="s">
        <v>91</v>
      </c>
      <c r="H34" s="4" t="s">
        <v>91</v>
      </c>
      <c r="I34" s="4" t="s">
        <v>91</v>
      </c>
      <c r="J34" s="4" t="s">
        <v>91</v>
      </c>
      <c r="K34" s="4" t="s">
        <v>91</v>
      </c>
      <c r="L34" s="4" t="s">
        <v>91</v>
      </c>
      <c r="M34" s="4" t="s">
        <v>91</v>
      </c>
      <c r="N34" s="4" t="s">
        <v>91</v>
      </c>
    </row>
    <row r="35" spans="1:14" x14ac:dyDescent="0.25">
      <c r="A35" s="2" t="str">
        <f t="shared" si="0"/>
        <v>53210</v>
      </c>
      <c r="B35" s="3" t="s">
        <v>90</v>
      </c>
      <c r="C35" s="4" t="s">
        <v>91</v>
      </c>
      <c r="D35" s="4" t="s">
        <v>91</v>
      </c>
      <c r="E35" s="4" t="s">
        <v>91</v>
      </c>
      <c r="F35" s="4" t="s">
        <v>91</v>
      </c>
      <c r="G35" s="4" t="s">
        <v>91</v>
      </c>
      <c r="H35" s="4" t="s">
        <v>91</v>
      </c>
      <c r="I35" s="4" t="s">
        <v>91</v>
      </c>
      <c r="J35" s="4" t="s">
        <v>91</v>
      </c>
      <c r="K35" s="4" t="s">
        <v>91</v>
      </c>
      <c r="L35" s="4" t="s">
        <v>91</v>
      </c>
      <c r="M35" s="4" t="s">
        <v>91</v>
      </c>
      <c r="N35" s="4" t="s">
        <v>91</v>
      </c>
    </row>
    <row r="36" spans="1:14" x14ac:dyDescent="0.25">
      <c r="A36" s="2" t="str">
        <f t="shared" si="0"/>
        <v>54000</v>
      </c>
      <c r="B36" s="3" t="s">
        <v>56</v>
      </c>
      <c r="C36" s="4" t="s">
        <v>91</v>
      </c>
      <c r="D36" s="4" t="s">
        <v>91</v>
      </c>
      <c r="E36" s="4" t="s">
        <v>91</v>
      </c>
      <c r="F36" s="4" t="s">
        <v>91</v>
      </c>
      <c r="G36" s="4" t="s">
        <v>91</v>
      </c>
      <c r="H36" s="4" t="s">
        <v>91</v>
      </c>
      <c r="I36" s="4" t="s">
        <v>91</v>
      </c>
      <c r="J36" s="4" t="s">
        <v>91</v>
      </c>
      <c r="K36" s="4" t="s">
        <v>91</v>
      </c>
      <c r="L36" s="4" t="s">
        <v>91</v>
      </c>
      <c r="M36" s="4" t="s">
        <v>91</v>
      </c>
      <c r="N36" s="4" t="s">
        <v>91</v>
      </c>
    </row>
    <row r="37" spans="1:14" x14ac:dyDescent="0.25">
      <c r="A37" s="2" t="str">
        <f t="shared" si="0"/>
        <v>55000</v>
      </c>
      <c r="B37" s="3" t="s">
        <v>57</v>
      </c>
      <c r="C37" s="4" t="s">
        <v>91</v>
      </c>
      <c r="D37" s="4" t="s">
        <v>91</v>
      </c>
      <c r="E37" s="4" t="s">
        <v>91</v>
      </c>
      <c r="F37" s="4">
        <v>441</v>
      </c>
      <c r="G37" s="4" t="s">
        <v>91</v>
      </c>
      <c r="H37" s="4" t="s">
        <v>91</v>
      </c>
      <c r="I37" s="4" t="s">
        <v>91</v>
      </c>
      <c r="J37" s="4" t="s">
        <v>91</v>
      </c>
      <c r="K37" s="4" t="s">
        <v>91</v>
      </c>
      <c r="L37" s="4" t="s">
        <v>91</v>
      </c>
      <c r="M37" s="4" t="s">
        <v>91</v>
      </c>
      <c r="N37" s="4" t="s">
        <v>91</v>
      </c>
    </row>
    <row r="38" spans="1:14" x14ac:dyDescent="0.25">
      <c r="A38" s="2" t="str">
        <f t="shared" si="0"/>
        <v>56000</v>
      </c>
      <c r="B38" s="3" t="s">
        <v>58</v>
      </c>
      <c r="C38" s="4" t="s">
        <v>91</v>
      </c>
      <c r="D38" s="4" t="s">
        <v>91</v>
      </c>
      <c r="E38" s="4" t="s">
        <v>91</v>
      </c>
      <c r="F38" s="4" t="s">
        <v>91</v>
      </c>
      <c r="G38" s="4" t="s">
        <v>91</v>
      </c>
      <c r="H38" s="4" t="s">
        <v>91</v>
      </c>
      <c r="I38" s="4" t="s">
        <v>91</v>
      </c>
      <c r="J38" s="4" t="s">
        <v>91</v>
      </c>
      <c r="K38" s="4" t="s">
        <v>91</v>
      </c>
      <c r="L38" s="4" t="s">
        <v>91</v>
      </c>
      <c r="M38" s="4" t="s">
        <v>91</v>
      </c>
      <c r="N38" s="4" t="s">
        <v>91</v>
      </c>
    </row>
    <row r="39" spans="1:14" x14ac:dyDescent="0.25">
      <c r="A39" s="2" t="str">
        <f t="shared" si="0"/>
        <v>58000</v>
      </c>
      <c r="B39" s="3" t="s">
        <v>59</v>
      </c>
      <c r="C39" s="4" t="s">
        <v>91</v>
      </c>
      <c r="D39" s="4" t="s">
        <v>91</v>
      </c>
      <c r="E39" s="4" t="s">
        <v>91</v>
      </c>
      <c r="F39" s="4" t="s">
        <v>91</v>
      </c>
      <c r="G39" s="4" t="s">
        <v>91</v>
      </c>
      <c r="H39" s="4" t="s">
        <v>91</v>
      </c>
      <c r="I39" s="4" t="s">
        <v>91</v>
      </c>
      <c r="J39" s="4" t="s">
        <v>91</v>
      </c>
      <c r="K39" s="4" t="s">
        <v>91</v>
      </c>
      <c r="L39" s="4" t="s">
        <v>91</v>
      </c>
      <c r="M39" s="4" t="s">
        <v>91</v>
      </c>
      <c r="N39" s="4" t="s">
        <v>91</v>
      </c>
    </row>
    <row r="40" spans="1:14" x14ac:dyDescent="0.25">
      <c r="A40" s="2" t="str">
        <f t="shared" si="0"/>
        <v>60000</v>
      </c>
      <c r="B40" s="3" t="s">
        <v>60</v>
      </c>
      <c r="C40" s="4" t="s">
        <v>91</v>
      </c>
      <c r="D40" s="4" t="s">
        <v>91</v>
      </c>
      <c r="E40" s="4" t="s">
        <v>91</v>
      </c>
      <c r="F40" s="4" t="s">
        <v>91</v>
      </c>
      <c r="G40" s="4" t="s">
        <v>91</v>
      </c>
      <c r="H40" s="4" t="s">
        <v>91</v>
      </c>
      <c r="I40" s="4" t="s">
        <v>91</v>
      </c>
      <c r="J40" s="4" t="s">
        <v>91</v>
      </c>
      <c r="K40" s="4" t="s">
        <v>91</v>
      </c>
      <c r="L40" s="4" t="s">
        <v>91</v>
      </c>
      <c r="M40" s="4" t="s">
        <v>91</v>
      </c>
      <c r="N40" s="4" t="s">
        <v>91</v>
      </c>
    </row>
    <row r="41" spans="1:14" x14ac:dyDescent="0.25">
      <c r="A41" s="2" t="str">
        <f t="shared" si="0"/>
        <v>63000</v>
      </c>
      <c r="B41" s="3" t="s">
        <v>61</v>
      </c>
      <c r="C41" s="4" t="s">
        <v>91</v>
      </c>
      <c r="D41" s="4" t="s">
        <v>91</v>
      </c>
      <c r="E41" s="4" t="s">
        <v>91</v>
      </c>
      <c r="F41" s="4" t="s">
        <v>91</v>
      </c>
      <c r="G41" s="4" t="s">
        <v>91</v>
      </c>
      <c r="H41" s="4" t="s">
        <v>91</v>
      </c>
      <c r="I41" s="4" t="s">
        <v>91</v>
      </c>
      <c r="J41" s="4" t="s">
        <v>91</v>
      </c>
      <c r="K41" s="4" t="s">
        <v>91</v>
      </c>
      <c r="L41" s="4" t="s">
        <v>91</v>
      </c>
      <c r="M41" s="4" t="s">
        <v>91</v>
      </c>
      <c r="N41" s="4" t="s">
        <v>91</v>
      </c>
    </row>
    <row r="42" spans="1:14" x14ac:dyDescent="0.25">
      <c r="A42" s="2" t="str">
        <f t="shared" si="0"/>
        <v>65000</v>
      </c>
      <c r="B42" s="3" t="s">
        <v>88</v>
      </c>
      <c r="C42" s="4" t="s">
        <v>91</v>
      </c>
      <c r="D42" s="4" t="s">
        <v>91</v>
      </c>
      <c r="E42" s="4" t="s">
        <v>91</v>
      </c>
      <c r="F42" s="4" t="s">
        <v>91</v>
      </c>
      <c r="G42" s="4" t="s">
        <v>91</v>
      </c>
      <c r="H42" s="4" t="s">
        <v>91</v>
      </c>
      <c r="I42" s="4" t="s">
        <v>91</v>
      </c>
      <c r="J42" s="4" t="s">
        <v>91</v>
      </c>
      <c r="K42" s="4" t="s">
        <v>91</v>
      </c>
      <c r="L42" s="4" t="s">
        <v>91</v>
      </c>
      <c r="M42" s="4" t="s">
        <v>91</v>
      </c>
      <c r="N42" s="4" t="s">
        <v>91</v>
      </c>
    </row>
    <row r="43" spans="1:14" x14ac:dyDescent="0.25">
      <c r="A43" s="2" t="str">
        <f t="shared" si="0"/>
        <v>67000</v>
      </c>
      <c r="B43" s="3" t="s">
        <v>62</v>
      </c>
      <c r="C43" s="4" t="s">
        <v>91</v>
      </c>
      <c r="D43" s="4" t="s">
        <v>91</v>
      </c>
      <c r="E43" s="4" t="s">
        <v>91</v>
      </c>
      <c r="F43" s="4" t="s">
        <v>91</v>
      </c>
      <c r="G43" s="4" t="s">
        <v>91</v>
      </c>
      <c r="H43" s="4" t="s">
        <v>91</v>
      </c>
      <c r="I43" s="4" t="s">
        <v>91</v>
      </c>
      <c r="J43" s="4" t="s">
        <v>91</v>
      </c>
      <c r="K43" s="4" t="s">
        <v>91</v>
      </c>
      <c r="L43" s="4" t="s">
        <v>91</v>
      </c>
      <c r="M43" s="4" t="s">
        <v>91</v>
      </c>
      <c r="N43" s="4" t="s">
        <v>91</v>
      </c>
    </row>
    <row r="44" spans="1:14" x14ac:dyDescent="0.25">
      <c r="A44" s="2" t="str">
        <f t="shared" si="0"/>
        <v>68000</v>
      </c>
      <c r="B44" s="3" t="s">
        <v>63</v>
      </c>
      <c r="C44" s="4" t="s">
        <v>91</v>
      </c>
      <c r="D44" s="4" t="s">
        <v>91</v>
      </c>
      <c r="E44" s="4" t="s">
        <v>91</v>
      </c>
      <c r="F44" s="4" t="s">
        <v>91</v>
      </c>
      <c r="G44" s="4" t="s">
        <v>91</v>
      </c>
      <c r="H44" s="4" t="s">
        <v>91</v>
      </c>
      <c r="I44" s="4" t="s">
        <v>91</v>
      </c>
      <c r="J44" s="4" t="s">
        <v>91</v>
      </c>
      <c r="K44" s="4" t="s">
        <v>91</v>
      </c>
      <c r="L44" s="4" t="s">
        <v>91</v>
      </c>
      <c r="M44" s="4" t="s">
        <v>91</v>
      </c>
      <c r="N44" s="4" t="s">
        <v>91</v>
      </c>
    </row>
    <row r="45" spans="1:14" x14ac:dyDescent="0.25">
      <c r="A45" s="2" t="str">
        <f t="shared" si="0"/>
        <v>68201</v>
      </c>
      <c r="B45" s="3" t="s">
        <v>64</v>
      </c>
      <c r="C45" s="4" t="s">
        <v>91</v>
      </c>
      <c r="D45" s="4" t="s">
        <v>91</v>
      </c>
      <c r="E45" s="4" t="s">
        <v>91</v>
      </c>
      <c r="F45" s="4" t="s">
        <v>91</v>
      </c>
      <c r="G45" s="4" t="s">
        <v>91</v>
      </c>
      <c r="H45" s="4" t="s">
        <v>91</v>
      </c>
      <c r="I45" s="4" t="s">
        <v>91</v>
      </c>
      <c r="J45" s="4" t="s">
        <v>91</v>
      </c>
      <c r="K45" s="4" t="s">
        <v>91</v>
      </c>
      <c r="L45" s="4" t="s">
        <v>91</v>
      </c>
      <c r="M45" s="4" t="s">
        <v>91</v>
      </c>
      <c r="N45" s="4" t="s">
        <v>91</v>
      </c>
    </row>
    <row r="46" spans="1:14" x14ac:dyDescent="0.25">
      <c r="A46" s="2" t="str">
        <f>LEFT(B46,5)</f>
        <v>68213</v>
      </c>
      <c r="B46" s="3" t="s">
        <v>65</v>
      </c>
      <c r="C46" s="4" t="s">
        <v>91</v>
      </c>
      <c r="D46" s="4" t="s">
        <v>91</v>
      </c>
      <c r="E46" s="4" t="s">
        <v>91</v>
      </c>
      <c r="F46" s="4" t="s">
        <v>91</v>
      </c>
      <c r="G46" s="4" t="s">
        <v>91</v>
      </c>
      <c r="H46" s="4" t="s">
        <v>91</v>
      </c>
      <c r="I46" s="4" t="s">
        <v>91</v>
      </c>
      <c r="J46" s="4" t="s">
        <v>91</v>
      </c>
      <c r="K46" s="4" t="s">
        <v>91</v>
      </c>
      <c r="L46" s="4" t="s">
        <v>91</v>
      </c>
      <c r="M46" s="4" t="s">
        <v>91</v>
      </c>
      <c r="N46" s="4" t="s">
        <v>91</v>
      </c>
    </row>
    <row r="47" spans="1:14" x14ac:dyDescent="0.25">
      <c r="A47" s="2" t="str">
        <f>LEFT(B47,5)</f>
        <v>69000</v>
      </c>
      <c r="B47" s="3" t="s">
        <v>97</v>
      </c>
      <c r="C47" s="4" t="s">
        <v>91</v>
      </c>
      <c r="D47" s="4" t="s">
        <v>91</v>
      </c>
      <c r="E47" s="4" t="s">
        <v>91</v>
      </c>
      <c r="F47" s="4" t="s">
        <v>91</v>
      </c>
      <c r="G47" s="4" t="s">
        <v>91</v>
      </c>
      <c r="H47" s="4" t="s">
        <v>91</v>
      </c>
      <c r="I47" s="4" t="s">
        <v>91</v>
      </c>
      <c r="J47" s="4" t="s">
        <v>91</v>
      </c>
      <c r="K47" s="4" t="s">
        <v>91</v>
      </c>
      <c r="L47" s="4" t="s">
        <v>91</v>
      </c>
      <c r="M47" s="4" t="s">
        <v>91</v>
      </c>
      <c r="N47" s="4" t="s">
        <v>91</v>
      </c>
    </row>
    <row r="48" spans="1:14" x14ac:dyDescent="0.25">
      <c r="A48" s="2" t="str">
        <f t="shared" si="0"/>
        <v>81000</v>
      </c>
      <c r="B48" s="3" t="s">
        <v>87</v>
      </c>
      <c r="C48" s="4" t="s">
        <v>91</v>
      </c>
      <c r="D48" s="4" t="s">
        <v>91</v>
      </c>
      <c r="E48" s="4" t="s">
        <v>91</v>
      </c>
      <c r="F48" s="4" t="s">
        <v>91</v>
      </c>
      <c r="G48" s="4" t="s">
        <v>91</v>
      </c>
      <c r="H48" s="4" t="s">
        <v>91</v>
      </c>
      <c r="I48" s="4" t="s">
        <v>91</v>
      </c>
      <c r="J48" s="4" t="s">
        <v>91</v>
      </c>
      <c r="K48" s="4" t="s">
        <v>91</v>
      </c>
      <c r="L48" s="4" t="s">
        <v>91</v>
      </c>
      <c r="M48" s="4" t="s">
        <v>91</v>
      </c>
      <c r="N48" s="4" t="s">
        <v>91</v>
      </c>
    </row>
    <row r="49" spans="1:14" x14ac:dyDescent="0.25">
      <c r="A49" s="2" t="str">
        <f t="shared" si="0"/>
        <v>83000</v>
      </c>
      <c r="B49" s="3" t="s">
        <v>66</v>
      </c>
      <c r="C49" s="4" t="s">
        <v>91</v>
      </c>
      <c r="D49" s="4" t="s">
        <v>91</v>
      </c>
      <c r="E49" s="4" t="s">
        <v>91</v>
      </c>
      <c r="F49" s="4" t="s">
        <v>91</v>
      </c>
      <c r="G49" s="4" t="s">
        <v>91</v>
      </c>
      <c r="H49" s="4" t="s">
        <v>91</v>
      </c>
      <c r="I49" s="4" t="s">
        <v>91</v>
      </c>
      <c r="J49" s="4" t="s">
        <v>91</v>
      </c>
      <c r="K49" s="4" t="s">
        <v>91</v>
      </c>
      <c r="L49" s="4" t="s">
        <v>91</v>
      </c>
      <c r="M49" s="4" t="s">
        <v>91</v>
      </c>
      <c r="N49" s="4" t="s">
        <v>91</v>
      </c>
    </row>
    <row r="50" spans="1:14" x14ac:dyDescent="0.25">
      <c r="A50" s="2" t="str">
        <f t="shared" si="0"/>
        <v>84000</v>
      </c>
      <c r="B50" s="3" t="s">
        <v>67</v>
      </c>
      <c r="C50" s="4" t="s">
        <v>91</v>
      </c>
      <c r="D50" s="4" t="s">
        <v>91</v>
      </c>
      <c r="E50" s="4" t="s">
        <v>91</v>
      </c>
      <c r="F50" s="4" t="s">
        <v>91</v>
      </c>
      <c r="G50" s="4" t="s">
        <v>91</v>
      </c>
      <c r="H50" s="4" t="s">
        <v>91</v>
      </c>
      <c r="I50" s="4" t="s">
        <v>91</v>
      </c>
      <c r="J50" s="4" t="s">
        <v>91</v>
      </c>
      <c r="K50" s="4" t="s">
        <v>91</v>
      </c>
      <c r="L50" s="4" t="s">
        <v>91</v>
      </c>
      <c r="M50" s="4" t="s">
        <v>91</v>
      </c>
      <c r="N50" s="4" t="s">
        <v>91</v>
      </c>
    </row>
    <row r="51" spans="1:14" x14ac:dyDescent="0.25">
      <c r="A51" s="2" t="str">
        <f t="shared" si="0"/>
        <v>Total</v>
      </c>
      <c r="B51" s="19" t="s">
        <v>25</v>
      </c>
      <c r="C51" s="20" t="s">
        <v>91</v>
      </c>
      <c r="D51" s="20" t="s">
        <v>91</v>
      </c>
      <c r="E51" s="20" t="s">
        <v>91</v>
      </c>
      <c r="F51" s="20">
        <v>1043513</v>
      </c>
      <c r="G51" s="20">
        <v>2386144</v>
      </c>
      <c r="H51" s="20">
        <v>4345883</v>
      </c>
      <c r="I51" s="20">
        <v>5555621</v>
      </c>
      <c r="J51" s="20">
        <v>6765360</v>
      </c>
      <c r="K51" s="20">
        <v>7975099</v>
      </c>
      <c r="L51" s="20">
        <v>10496199</v>
      </c>
      <c r="M51" s="20">
        <v>13017300</v>
      </c>
      <c r="N51" s="20">
        <v>15634490</v>
      </c>
    </row>
    <row r="52" spans="1:14" x14ac:dyDescent="0.2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x14ac:dyDescent="0.25">
      <c r="N53" s="13"/>
    </row>
    <row r="54" spans="1:14" x14ac:dyDescent="0.25">
      <c r="N54" s="13"/>
    </row>
    <row r="55" spans="1:14" x14ac:dyDescent="0.25">
      <c r="N55" s="1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91640-6C18-4111-8A72-8686DFFC1843}">
  <dimension ref="A1:P55"/>
  <sheetViews>
    <sheetView workbookViewId="0">
      <pane xSplit="2" ySplit="2" topLeftCell="C3" activePane="bottomRight" state="frozen"/>
      <selection activeCell="B55" sqref="B55"/>
      <selection pane="topRight" activeCell="B55" sqref="B55"/>
      <selection pane="bottomLeft" activeCell="B55" sqref="B55"/>
      <selection pane="bottomRight" activeCell="B1" sqref="B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11" width="13.85546875" bestFit="1" customWidth="1"/>
    <col min="12" max="12" width="14.85546875" bestFit="1" customWidth="1"/>
    <col min="13" max="13" width="18.28515625" customWidth="1"/>
    <col min="14" max="14" width="17.5703125" bestFit="1" customWidth="1"/>
    <col min="16" max="16" width="11.140625" bestFit="1" customWidth="1"/>
  </cols>
  <sheetData>
    <row r="1" spans="1:16" x14ac:dyDescent="0.25">
      <c r="A1" s="2"/>
      <c r="B1" s="1" t="s">
        <v>126</v>
      </c>
    </row>
    <row r="2" spans="1:16" x14ac:dyDescent="0.25">
      <c r="A2" s="2"/>
      <c r="B2" s="3" t="s">
        <v>84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18</v>
      </c>
    </row>
    <row r="3" spans="1:16" x14ac:dyDescent="0.25">
      <c r="A3" s="2" t="str">
        <f>LEFT(B3,5)</f>
        <v>20000</v>
      </c>
      <c r="B3" s="3" t="s">
        <v>26</v>
      </c>
      <c r="C3" s="4" t="s">
        <v>91</v>
      </c>
      <c r="D3" s="4" t="s">
        <v>91</v>
      </c>
      <c r="E3" s="4" t="s">
        <v>91</v>
      </c>
      <c r="F3" s="4" t="s">
        <v>91</v>
      </c>
      <c r="G3" s="4" t="s">
        <v>91</v>
      </c>
      <c r="H3" s="4" t="s">
        <v>91</v>
      </c>
      <c r="I3" s="4" t="s">
        <v>91</v>
      </c>
      <c r="J3" s="4" t="s">
        <v>91</v>
      </c>
      <c r="K3" s="4" t="s">
        <v>91</v>
      </c>
      <c r="L3" s="4" t="s">
        <v>91</v>
      </c>
      <c r="M3" s="4" t="s">
        <v>91</v>
      </c>
      <c r="N3" s="4" t="s">
        <v>91</v>
      </c>
    </row>
    <row r="4" spans="1:16" x14ac:dyDescent="0.25">
      <c r="A4" s="2" t="str">
        <f t="shared" ref="A4:A51" si="0">LEFT(B4,5)</f>
        <v>22000</v>
      </c>
      <c r="B4" s="3" t="s">
        <v>27</v>
      </c>
      <c r="C4" s="4" t="s">
        <v>91</v>
      </c>
      <c r="D4" s="4" t="s">
        <v>91</v>
      </c>
      <c r="E4" s="4" t="s">
        <v>91</v>
      </c>
      <c r="F4" s="4" t="s">
        <v>91</v>
      </c>
      <c r="G4" s="4">
        <v>58000000</v>
      </c>
      <c r="H4" s="4">
        <v>112290000</v>
      </c>
      <c r="I4" s="4">
        <v>112290000</v>
      </c>
      <c r="J4" s="4">
        <v>112290000</v>
      </c>
      <c r="K4" s="4">
        <v>112290000</v>
      </c>
      <c r="L4" s="4">
        <v>112290000</v>
      </c>
      <c r="M4" s="4">
        <v>112290000</v>
      </c>
      <c r="N4" s="4">
        <v>148182353</v>
      </c>
    </row>
    <row r="5" spans="1:16" x14ac:dyDescent="0.25">
      <c r="A5" s="2" t="str">
        <f t="shared" si="0"/>
        <v>24000</v>
      </c>
      <c r="B5" s="3" t="s">
        <v>28</v>
      </c>
      <c r="C5" s="4" t="s">
        <v>91</v>
      </c>
      <c r="D5" s="4" t="s">
        <v>91</v>
      </c>
      <c r="E5" s="4" t="s">
        <v>91</v>
      </c>
      <c r="F5" s="4">
        <v>1099312716</v>
      </c>
      <c r="G5" s="4">
        <v>1259099005</v>
      </c>
      <c r="H5" s="4">
        <v>1329099005</v>
      </c>
      <c r="I5" s="4">
        <v>1579099005</v>
      </c>
      <c r="J5" s="4">
        <v>1829099005</v>
      </c>
      <c r="K5" s="4">
        <v>2079099005</v>
      </c>
      <c r="L5" s="4">
        <v>2634341840</v>
      </c>
      <c r="M5" s="4">
        <v>3189584676</v>
      </c>
      <c r="N5" s="4">
        <v>2583937213</v>
      </c>
      <c r="P5" s="12"/>
    </row>
    <row r="6" spans="1:16" x14ac:dyDescent="0.25">
      <c r="A6" s="2" t="str">
        <f t="shared" si="0"/>
        <v>25000</v>
      </c>
      <c r="B6" s="3" t="s">
        <v>29</v>
      </c>
      <c r="C6" s="4" t="s">
        <v>91</v>
      </c>
      <c r="D6" s="4" t="s">
        <v>91</v>
      </c>
      <c r="E6" s="4" t="s">
        <v>91</v>
      </c>
      <c r="F6" s="4" t="s">
        <v>91</v>
      </c>
      <c r="G6" s="4" t="s">
        <v>91</v>
      </c>
      <c r="H6" s="4" t="s">
        <v>91</v>
      </c>
      <c r="I6" s="4" t="s">
        <v>91</v>
      </c>
      <c r="J6" s="4" t="s">
        <v>91</v>
      </c>
      <c r="K6" s="4" t="s">
        <v>91</v>
      </c>
      <c r="L6" s="4" t="s">
        <v>91</v>
      </c>
      <c r="M6" s="4" t="s">
        <v>91</v>
      </c>
      <c r="N6" s="4" t="s">
        <v>91</v>
      </c>
    </row>
    <row r="7" spans="1:16" x14ac:dyDescent="0.25">
      <c r="A7" s="2" t="str">
        <f t="shared" si="0"/>
        <v>26000</v>
      </c>
      <c r="B7" s="3" t="s">
        <v>30</v>
      </c>
      <c r="C7" s="4" t="s">
        <v>91</v>
      </c>
      <c r="D7" s="4" t="s">
        <v>91</v>
      </c>
      <c r="E7" s="4" t="s">
        <v>91</v>
      </c>
      <c r="F7" s="4" t="s">
        <v>91</v>
      </c>
      <c r="G7" s="4" t="s">
        <v>91</v>
      </c>
      <c r="H7" s="4">
        <v>1500000</v>
      </c>
      <c r="I7" s="4">
        <v>1500000</v>
      </c>
      <c r="J7" s="4">
        <v>1500000</v>
      </c>
      <c r="K7" s="4">
        <v>1500000</v>
      </c>
      <c r="L7" s="4">
        <v>1500000</v>
      </c>
      <c r="M7" s="4">
        <v>1510800</v>
      </c>
      <c r="N7" s="4">
        <v>1500000</v>
      </c>
    </row>
    <row r="8" spans="1:16" x14ac:dyDescent="0.25">
      <c r="A8" s="2" t="str">
        <f t="shared" si="0"/>
        <v>28000</v>
      </c>
      <c r="B8" s="3" t="s">
        <v>31</v>
      </c>
      <c r="C8" s="4" t="s">
        <v>91</v>
      </c>
      <c r="D8" s="4" t="s">
        <v>91</v>
      </c>
      <c r="E8" s="4" t="s">
        <v>91</v>
      </c>
      <c r="F8" s="4" t="s">
        <v>91</v>
      </c>
      <c r="G8" s="4" t="s">
        <v>91</v>
      </c>
      <c r="H8" s="4" t="s">
        <v>91</v>
      </c>
      <c r="I8" s="4" t="s">
        <v>91</v>
      </c>
      <c r="J8" s="4" t="s">
        <v>91</v>
      </c>
      <c r="K8" s="4" t="s">
        <v>91</v>
      </c>
      <c r="L8" s="4" t="s">
        <v>91</v>
      </c>
      <c r="M8" s="4" t="s">
        <v>91</v>
      </c>
      <c r="N8" s="4" t="s">
        <v>91</v>
      </c>
    </row>
    <row r="9" spans="1:16" x14ac:dyDescent="0.25">
      <c r="A9" s="2" t="str">
        <f t="shared" si="0"/>
        <v>30000</v>
      </c>
      <c r="B9" s="3" t="s">
        <v>32</v>
      </c>
      <c r="C9" s="4" t="s">
        <v>91</v>
      </c>
      <c r="D9" s="4" t="s">
        <v>91</v>
      </c>
      <c r="E9" s="4" t="s">
        <v>91</v>
      </c>
      <c r="F9" s="4">
        <v>15000000</v>
      </c>
      <c r="G9" s="4">
        <v>15000000</v>
      </c>
      <c r="H9" s="4">
        <v>21000000</v>
      </c>
      <c r="I9" s="4">
        <v>21000000</v>
      </c>
      <c r="J9" s="4">
        <v>21000000</v>
      </c>
      <c r="K9" s="4">
        <v>21000000</v>
      </c>
      <c r="L9" s="4">
        <v>29000000</v>
      </c>
      <c r="M9" s="4">
        <v>29000000</v>
      </c>
      <c r="N9" s="4">
        <v>1116489506</v>
      </c>
    </row>
    <row r="10" spans="1:16" x14ac:dyDescent="0.25">
      <c r="A10" s="2" t="str">
        <f t="shared" si="0"/>
        <v>30211</v>
      </c>
      <c r="B10" s="3" t="s">
        <v>85</v>
      </c>
      <c r="C10" s="4" t="s">
        <v>91</v>
      </c>
      <c r="D10" s="4" t="s">
        <v>91</v>
      </c>
      <c r="E10" s="4" t="s">
        <v>91</v>
      </c>
      <c r="F10" s="4" t="s">
        <v>91</v>
      </c>
      <c r="G10" s="4" t="s">
        <v>91</v>
      </c>
      <c r="H10" s="4" t="s">
        <v>91</v>
      </c>
      <c r="I10" s="4" t="s">
        <v>91</v>
      </c>
      <c r="J10" s="4" t="s">
        <v>91</v>
      </c>
      <c r="K10" s="4" t="s">
        <v>91</v>
      </c>
      <c r="L10" s="4" t="s">
        <v>91</v>
      </c>
      <c r="M10" s="4" t="s">
        <v>91</v>
      </c>
      <c r="N10" s="4" t="s">
        <v>91</v>
      </c>
    </row>
    <row r="11" spans="1:16" x14ac:dyDescent="0.25">
      <c r="A11" s="2" t="str">
        <f t="shared" si="0"/>
        <v>32000</v>
      </c>
      <c r="B11" s="3" t="s">
        <v>33</v>
      </c>
      <c r="C11" s="4" t="s">
        <v>91</v>
      </c>
      <c r="D11" s="4" t="s">
        <v>91</v>
      </c>
      <c r="E11" s="4" t="s">
        <v>91</v>
      </c>
      <c r="F11" s="4" t="s">
        <v>91</v>
      </c>
      <c r="G11" s="4" t="s">
        <v>91</v>
      </c>
      <c r="H11" s="4" t="s">
        <v>91</v>
      </c>
      <c r="I11" s="4" t="s">
        <v>91</v>
      </c>
      <c r="J11" s="4" t="s">
        <v>91</v>
      </c>
      <c r="K11" s="4" t="s">
        <v>91</v>
      </c>
      <c r="L11" s="4" t="s">
        <v>91</v>
      </c>
      <c r="M11" s="4" t="s">
        <v>91</v>
      </c>
      <c r="N11" s="4" t="s">
        <v>91</v>
      </c>
    </row>
    <row r="12" spans="1:16" x14ac:dyDescent="0.25">
      <c r="A12" s="2" t="str">
        <f t="shared" si="0"/>
        <v>32265</v>
      </c>
      <c r="B12" s="3" t="s">
        <v>86</v>
      </c>
      <c r="C12" s="4" t="s">
        <v>91</v>
      </c>
      <c r="D12" s="4" t="s">
        <v>91</v>
      </c>
      <c r="E12" s="4" t="s">
        <v>91</v>
      </c>
      <c r="F12" s="4" t="s">
        <v>91</v>
      </c>
      <c r="G12" s="4" t="s">
        <v>91</v>
      </c>
      <c r="H12" s="4" t="s">
        <v>91</v>
      </c>
      <c r="I12" s="4" t="s">
        <v>91</v>
      </c>
      <c r="J12" s="4" t="s">
        <v>91</v>
      </c>
      <c r="K12" s="4" t="s">
        <v>91</v>
      </c>
      <c r="L12" s="4" t="s">
        <v>91</v>
      </c>
      <c r="M12" s="4" t="s">
        <v>91</v>
      </c>
      <c r="N12" s="4" t="s">
        <v>91</v>
      </c>
    </row>
    <row r="13" spans="1:16" x14ac:dyDescent="0.25">
      <c r="A13" s="2" t="str">
        <f t="shared" si="0"/>
        <v>32266</v>
      </c>
      <c r="B13" s="3" t="s">
        <v>34</v>
      </c>
      <c r="C13" s="4" t="s">
        <v>91</v>
      </c>
      <c r="D13" s="4" t="s">
        <v>91</v>
      </c>
      <c r="E13" s="4" t="s">
        <v>91</v>
      </c>
      <c r="F13" s="4" t="s">
        <v>91</v>
      </c>
      <c r="G13" s="4" t="s">
        <v>91</v>
      </c>
      <c r="H13" s="4" t="s">
        <v>91</v>
      </c>
      <c r="I13" s="4" t="s">
        <v>91</v>
      </c>
      <c r="J13" s="4" t="s">
        <v>91</v>
      </c>
      <c r="K13" s="4" t="s">
        <v>91</v>
      </c>
      <c r="L13" s="4" t="s">
        <v>91</v>
      </c>
      <c r="M13" s="4" t="s">
        <v>91</v>
      </c>
      <c r="N13" s="4" t="s">
        <v>91</v>
      </c>
    </row>
    <row r="14" spans="1:16" x14ac:dyDescent="0.25">
      <c r="A14" s="2" t="str">
        <f t="shared" si="0"/>
        <v>32396</v>
      </c>
      <c r="B14" s="3" t="s">
        <v>35</v>
      </c>
      <c r="C14" s="4" t="s">
        <v>91</v>
      </c>
      <c r="D14" s="4" t="s">
        <v>91</v>
      </c>
      <c r="E14" s="4" t="s">
        <v>91</v>
      </c>
      <c r="F14" s="4" t="s">
        <v>91</v>
      </c>
      <c r="G14" s="4" t="s">
        <v>91</v>
      </c>
      <c r="H14" s="4" t="s">
        <v>91</v>
      </c>
      <c r="I14" s="4" t="s">
        <v>91</v>
      </c>
      <c r="J14" s="4" t="s">
        <v>91</v>
      </c>
      <c r="K14" s="4" t="s">
        <v>91</v>
      </c>
      <c r="L14" s="4" t="s">
        <v>91</v>
      </c>
      <c r="M14" s="4" t="s">
        <v>91</v>
      </c>
      <c r="N14" s="4" t="s">
        <v>91</v>
      </c>
    </row>
    <row r="15" spans="1:16" x14ac:dyDescent="0.25">
      <c r="A15" s="2" t="str">
        <f t="shared" si="0"/>
        <v>33000</v>
      </c>
      <c r="B15" s="3" t="s">
        <v>36</v>
      </c>
      <c r="C15" s="4" t="s">
        <v>91</v>
      </c>
      <c r="D15" s="4" t="s">
        <v>91</v>
      </c>
      <c r="E15" s="4" t="s">
        <v>91</v>
      </c>
      <c r="F15" s="4" t="s">
        <v>91</v>
      </c>
      <c r="G15" s="4" t="s">
        <v>91</v>
      </c>
      <c r="H15" s="4" t="s">
        <v>91</v>
      </c>
      <c r="I15" s="4" t="s">
        <v>91</v>
      </c>
      <c r="J15" s="4" t="s">
        <v>91</v>
      </c>
      <c r="K15" s="4" t="s">
        <v>91</v>
      </c>
      <c r="L15" s="4" t="s">
        <v>91</v>
      </c>
      <c r="M15" s="4" t="s">
        <v>91</v>
      </c>
      <c r="N15" s="4" t="s">
        <v>91</v>
      </c>
    </row>
    <row r="16" spans="1:16" x14ac:dyDescent="0.25">
      <c r="A16" s="2" t="str">
        <f t="shared" si="0"/>
        <v>35000</v>
      </c>
      <c r="B16" s="3" t="s">
        <v>37</v>
      </c>
      <c r="C16" s="4" t="s">
        <v>91</v>
      </c>
      <c r="D16" s="4" t="s">
        <v>91</v>
      </c>
      <c r="E16" s="4" t="s">
        <v>91</v>
      </c>
      <c r="F16" s="4" t="s">
        <v>91</v>
      </c>
      <c r="G16" s="4" t="s">
        <v>91</v>
      </c>
      <c r="H16" s="4" t="s">
        <v>91</v>
      </c>
      <c r="I16" s="4" t="s">
        <v>91</v>
      </c>
      <c r="J16" s="4" t="s">
        <v>91</v>
      </c>
      <c r="K16" s="4" t="s">
        <v>91</v>
      </c>
      <c r="L16" s="4" t="s">
        <v>91</v>
      </c>
      <c r="M16" s="4" t="s">
        <v>91</v>
      </c>
      <c r="N16" s="4" t="s">
        <v>91</v>
      </c>
    </row>
    <row r="17" spans="1:14" x14ac:dyDescent="0.25">
      <c r="A17" s="2" t="str">
        <f t="shared" si="0"/>
        <v>36000</v>
      </c>
      <c r="B17" s="3" t="s">
        <v>38</v>
      </c>
      <c r="C17" s="4" t="s">
        <v>91</v>
      </c>
      <c r="D17" s="4" t="s">
        <v>91</v>
      </c>
      <c r="E17" s="4" t="s">
        <v>91</v>
      </c>
      <c r="F17" s="4" t="s">
        <v>91</v>
      </c>
      <c r="G17" s="4" t="s">
        <v>91</v>
      </c>
      <c r="H17" s="4" t="s">
        <v>91</v>
      </c>
      <c r="I17" s="4" t="s">
        <v>91</v>
      </c>
      <c r="J17" s="4" t="s">
        <v>91</v>
      </c>
      <c r="K17" s="4" t="s">
        <v>91</v>
      </c>
      <c r="L17" s="4" t="s">
        <v>91</v>
      </c>
      <c r="M17" s="4" t="s">
        <v>91</v>
      </c>
      <c r="N17" s="4" t="s">
        <v>91</v>
      </c>
    </row>
    <row r="18" spans="1:14" x14ac:dyDescent="0.25">
      <c r="A18" s="2" t="str">
        <f t="shared" si="0"/>
        <v>36212</v>
      </c>
      <c r="B18" s="3" t="s">
        <v>39</v>
      </c>
      <c r="C18" s="4" t="s">
        <v>91</v>
      </c>
      <c r="D18" s="4" t="s">
        <v>91</v>
      </c>
      <c r="E18" s="4" t="s">
        <v>91</v>
      </c>
      <c r="F18" s="4" t="s">
        <v>91</v>
      </c>
      <c r="G18" s="4" t="s">
        <v>91</v>
      </c>
      <c r="H18" s="4" t="s">
        <v>91</v>
      </c>
      <c r="I18" s="4" t="s">
        <v>91</v>
      </c>
      <c r="J18" s="4" t="s">
        <v>91</v>
      </c>
      <c r="K18" s="4" t="s">
        <v>91</v>
      </c>
      <c r="L18" s="4" t="s">
        <v>91</v>
      </c>
      <c r="M18" s="4" t="s">
        <v>91</v>
      </c>
      <c r="N18" s="4" t="s">
        <v>91</v>
      </c>
    </row>
    <row r="19" spans="1:14" x14ac:dyDescent="0.25">
      <c r="A19" s="2" t="str">
        <f t="shared" si="0"/>
        <v>36213</v>
      </c>
      <c r="B19" s="3" t="s">
        <v>40</v>
      </c>
      <c r="C19" s="4" t="s">
        <v>91</v>
      </c>
      <c r="D19" s="4" t="s">
        <v>91</v>
      </c>
      <c r="E19" s="4" t="s">
        <v>91</v>
      </c>
      <c r="F19" s="4" t="s">
        <v>91</v>
      </c>
      <c r="G19" s="4" t="s">
        <v>91</v>
      </c>
      <c r="H19" s="4" t="s">
        <v>91</v>
      </c>
      <c r="I19" s="4" t="s">
        <v>91</v>
      </c>
      <c r="J19" s="4" t="s">
        <v>91</v>
      </c>
      <c r="K19" s="4" t="s">
        <v>91</v>
      </c>
      <c r="L19" s="4" t="s">
        <v>91</v>
      </c>
      <c r="M19" s="4" t="s">
        <v>91</v>
      </c>
      <c r="N19" s="4" t="s">
        <v>91</v>
      </c>
    </row>
    <row r="20" spans="1:14" x14ac:dyDescent="0.25">
      <c r="A20" s="2" t="str">
        <f t="shared" si="0"/>
        <v>37000</v>
      </c>
      <c r="B20" s="3" t="s">
        <v>41</v>
      </c>
      <c r="C20" s="4" t="s">
        <v>91</v>
      </c>
      <c r="D20" s="4" t="s">
        <v>91</v>
      </c>
      <c r="E20" s="4" t="s">
        <v>91</v>
      </c>
      <c r="F20" s="4" t="s">
        <v>91</v>
      </c>
      <c r="G20" s="4" t="s">
        <v>91</v>
      </c>
      <c r="H20" s="4" t="s">
        <v>91</v>
      </c>
      <c r="I20" s="4" t="s">
        <v>91</v>
      </c>
      <c r="J20" s="4" t="s">
        <v>91</v>
      </c>
      <c r="K20" s="4" t="s">
        <v>91</v>
      </c>
      <c r="L20" s="4" t="s">
        <v>91</v>
      </c>
      <c r="M20" s="4" t="s">
        <v>91</v>
      </c>
      <c r="N20" s="4" t="s">
        <v>91</v>
      </c>
    </row>
    <row r="21" spans="1:14" x14ac:dyDescent="0.25">
      <c r="A21" s="2" t="str">
        <f t="shared" si="0"/>
        <v>39000</v>
      </c>
      <c r="B21" s="3" t="s">
        <v>42</v>
      </c>
      <c r="C21" s="4" t="s">
        <v>91</v>
      </c>
      <c r="D21" s="4" t="s">
        <v>91</v>
      </c>
      <c r="E21" s="4" t="s">
        <v>91</v>
      </c>
      <c r="F21" s="4" t="s">
        <v>91</v>
      </c>
      <c r="G21" s="4" t="s">
        <v>91</v>
      </c>
      <c r="H21" s="4" t="s">
        <v>91</v>
      </c>
      <c r="I21" s="4" t="s">
        <v>91</v>
      </c>
      <c r="J21" s="4" t="s">
        <v>91</v>
      </c>
      <c r="K21" s="4" t="s">
        <v>91</v>
      </c>
      <c r="L21" s="4" t="s">
        <v>91</v>
      </c>
      <c r="M21" s="4" t="s">
        <v>91</v>
      </c>
      <c r="N21" s="4" t="s">
        <v>91</v>
      </c>
    </row>
    <row r="22" spans="1:14" x14ac:dyDescent="0.25">
      <c r="A22" s="2" t="str">
        <f t="shared" si="0"/>
        <v>39250</v>
      </c>
      <c r="B22" s="3" t="s">
        <v>43</v>
      </c>
      <c r="C22" s="4" t="s">
        <v>91</v>
      </c>
      <c r="D22" s="4" t="s">
        <v>91</v>
      </c>
      <c r="E22" s="4" t="s">
        <v>91</v>
      </c>
      <c r="F22" s="4" t="s">
        <v>91</v>
      </c>
      <c r="G22" s="4" t="s">
        <v>91</v>
      </c>
      <c r="H22" s="4" t="s">
        <v>91</v>
      </c>
      <c r="I22" s="4" t="s">
        <v>91</v>
      </c>
      <c r="J22" s="4" t="s">
        <v>91</v>
      </c>
      <c r="K22" s="4" t="s">
        <v>91</v>
      </c>
      <c r="L22" s="4" t="s">
        <v>91</v>
      </c>
      <c r="M22" s="4" t="s">
        <v>91</v>
      </c>
      <c r="N22" s="4" t="s">
        <v>91</v>
      </c>
    </row>
    <row r="23" spans="1:14" x14ac:dyDescent="0.25">
      <c r="A23" s="2" t="str">
        <f t="shared" si="0"/>
        <v>40000</v>
      </c>
      <c r="B23" s="3" t="s">
        <v>44</v>
      </c>
      <c r="C23" s="4" t="s">
        <v>91</v>
      </c>
      <c r="D23" s="4" t="s">
        <v>91</v>
      </c>
      <c r="E23" s="4" t="s">
        <v>91</v>
      </c>
      <c r="F23" s="4" t="s">
        <v>91</v>
      </c>
      <c r="G23" s="4" t="s">
        <v>91</v>
      </c>
      <c r="H23" s="4" t="s">
        <v>91</v>
      </c>
      <c r="I23" s="4" t="s">
        <v>91</v>
      </c>
      <c r="J23" s="4" t="s">
        <v>91</v>
      </c>
      <c r="K23" s="4" t="s">
        <v>91</v>
      </c>
      <c r="L23" s="4" t="s">
        <v>91</v>
      </c>
      <c r="M23" s="4" t="s">
        <v>91</v>
      </c>
      <c r="N23" s="4" t="s">
        <v>91</v>
      </c>
    </row>
    <row r="24" spans="1:14" x14ac:dyDescent="0.25">
      <c r="A24" s="2" t="str">
        <f t="shared" si="0"/>
        <v>41000</v>
      </c>
      <c r="B24" s="3" t="s">
        <v>45</v>
      </c>
      <c r="C24" s="4" t="s">
        <v>91</v>
      </c>
      <c r="D24" s="4" t="s">
        <v>91</v>
      </c>
      <c r="E24" s="4" t="s">
        <v>91</v>
      </c>
      <c r="F24" s="4" t="s">
        <v>91</v>
      </c>
      <c r="G24" s="4">
        <v>8643166</v>
      </c>
      <c r="H24" s="4">
        <v>10752083</v>
      </c>
      <c r="I24" s="4">
        <v>12225472</v>
      </c>
      <c r="J24" s="4">
        <v>12225472</v>
      </c>
      <c r="K24" s="4">
        <v>12225472</v>
      </c>
      <c r="L24" s="4">
        <v>12225472</v>
      </c>
      <c r="M24" s="4">
        <v>12225472</v>
      </c>
      <c r="N24" s="4">
        <v>12225472</v>
      </c>
    </row>
    <row r="25" spans="1:14" x14ac:dyDescent="0.25">
      <c r="A25" s="2" t="str">
        <f t="shared" si="0"/>
        <v>41231</v>
      </c>
      <c r="B25" s="3" t="s">
        <v>46</v>
      </c>
      <c r="C25" s="4" t="s">
        <v>91</v>
      </c>
      <c r="D25" s="4" t="s">
        <v>91</v>
      </c>
      <c r="E25" s="4" t="s">
        <v>91</v>
      </c>
      <c r="F25" s="4" t="s">
        <v>91</v>
      </c>
      <c r="G25" s="4" t="s">
        <v>91</v>
      </c>
      <c r="H25" s="4" t="s">
        <v>91</v>
      </c>
      <c r="I25" s="4" t="s">
        <v>91</v>
      </c>
      <c r="J25" s="4" t="s">
        <v>91</v>
      </c>
      <c r="K25" s="4" t="s">
        <v>91</v>
      </c>
      <c r="L25" s="4" t="s">
        <v>91</v>
      </c>
      <c r="M25" s="4" t="s">
        <v>91</v>
      </c>
      <c r="N25" s="4" t="s">
        <v>91</v>
      </c>
    </row>
    <row r="26" spans="1:14" x14ac:dyDescent="0.25">
      <c r="A26" s="2" t="str">
        <f t="shared" si="0"/>
        <v>42000</v>
      </c>
      <c r="B26" s="3" t="s">
        <v>47</v>
      </c>
      <c r="C26" s="4" t="s">
        <v>91</v>
      </c>
      <c r="D26" s="4" t="s">
        <v>91</v>
      </c>
      <c r="E26" s="4" t="s">
        <v>91</v>
      </c>
      <c r="F26" s="4" t="s">
        <v>91</v>
      </c>
      <c r="G26" s="4" t="s">
        <v>91</v>
      </c>
      <c r="H26" s="4" t="s">
        <v>91</v>
      </c>
      <c r="I26" s="4" t="s">
        <v>91</v>
      </c>
      <c r="J26" s="4" t="s">
        <v>91</v>
      </c>
      <c r="K26" s="4" t="s">
        <v>91</v>
      </c>
      <c r="L26" s="4" t="s">
        <v>91</v>
      </c>
      <c r="M26" s="4" t="s">
        <v>91</v>
      </c>
      <c r="N26" s="4" t="s">
        <v>91</v>
      </c>
    </row>
    <row r="27" spans="1:14" x14ac:dyDescent="0.25">
      <c r="A27" s="2" t="str">
        <f t="shared" si="0"/>
        <v>42206</v>
      </c>
      <c r="B27" s="3" t="s">
        <v>48</v>
      </c>
      <c r="C27" s="4" t="s">
        <v>91</v>
      </c>
      <c r="D27" s="4" t="s">
        <v>91</v>
      </c>
      <c r="E27" s="4" t="s">
        <v>91</v>
      </c>
      <c r="F27" s="4" t="s">
        <v>91</v>
      </c>
      <c r="G27" s="4" t="s">
        <v>91</v>
      </c>
      <c r="H27" s="4" t="s">
        <v>91</v>
      </c>
      <c r="I27" s="4" t="s">
        <v>91</v>
      </c>
      <c r="J27" s="4" t="s">
        <v>91</v>
      </c>
      <c r="K27" s="4" t="s">
        <v>91</v>
      </c>
      <c r="L27" s="4" t="s">
        <v>91</v>
      </c>
      <c r="M27" s="4" t="s">
        <v>91</v>
      </c>
      <c r="N27" s="4" t="s">
        <v>91</v>
      </c>
    </row>
    <row r="28" spans="1:14" x14ac:dyDescent="0.25">
      <c r="A28" s="2" t="str">
        <f t="shared" si="0"/>
        <v>44000</v>
      </c>
      <c r="B28" s="3" t="s">
        <v>49</v>
      </c>
      <c r="C28" s="4" t="s">
        <v>91</v>
      </c>
      <c r="D28" s="4" t="s">
        <v>91</v>
      </c>
      <c r="E28" s="4" t="s">
        <v>91</v>
      </c>
      <c r="F28" s="4" t="s">
        <v>91</v>
      </c>
      <c r="G28" s="4">
        <v>1504000</v>
      </c>
      <c r="H28" s="4">
        <v>1504000</v>
      </c>
      <c r="I28" s="4">
        <v>1504000</v>
      </c>
      <c r="J28" s="4">
        <v>1504000</v>
      </c>
      <c r="K28" s="4">
        <v>603296408</v>
      </c>
      <c r="L28" s="4">
        <v>687444816</v>
      </c>
      <c r="M28" s="4">
        <v>771593224</v>
      </c>
      <c r="N28" s="4">
        <v>684463954</v>
      </c>
    </row>
    <row r="29" spans="1:14" x14ac:dyDescent="0.25">
      <c r="A29" s="2" t="str">
        <f t="shared" si="0"/>
        <v>46000</v>
      </c>
      <c r="B29" s="3" t="s">
        <v>50</v>
      </c>
      <c r="C29" s="4" t="s">
        <v>91</v>
      </c>
      <c r="D29" s="4" t="s">
        <v>91</v>
      </c>
      <c r="E29" s="4" t="s">
        <v>91</v>
      </c>
      <c r="F29" s="4" t="s">
        <v>91</v>
      </c>
      <c r="G29" s="4" t="s">
        <v>91</v>
      </c>
      <c r="H29" s="4" t="s">
        <v>91</v>
      </c>
      <c r="I29" s="4" t="s">
        <v>91</v>
      </c>
      <c r="J29" s="4" t="s">
        <v>91</v>
      </c>
      <c r="K29" s="4" t="s">
        <v>91</v>
      </c>
      <c r="L29" s="4" t="s">
        <v>91</v>
      </c>
      <c r="M29" s="4" t="s">
        <v>91</v>
      </c>
      <c r="N29" s="4">
        <v>20611160</v>
      </c>
    </row>
    <row r="30" spans="1:14" x14ac:dyDescent="0.25">
      <c r="A30" s="2" t="str">
        <f t="shared" si="0"/>
        <v>47000</v>
      </c>
      <c r="B30" s="3" t="s">
        <v>51</v>
      </c>
      <c r="C30" s="4" t="s">
        <v>91</v>
      </c>
      <c r="D30" s="4" t="s">
        <v>91</v>
      </c>
      <c r="E30" s="4" t="s">
        <v>91</v>
      </c>
      <c r="F30" s="4" t="s">
        <v>91</v>
      </c>
      <c r="G30" s="4" t="s">
        <v>91</v>
      </c>
      <c r="H30" s="4" t="s">
        <v>91</v>
      </c>
      <c r="I30" s="4">
        <v>271000</v>
      </c>
      <c r="J30" s="4">
        <v>271000</v>
      </c>
      <c r="K30" s="4">
        <v>271000</v>
      </c>
      <c r="L30" s="4">
        <v>271000</v>
      </c>
      <c r="M30" s="4">
        <v>271000</v>
      </c>
      <c r="N30" s="4">
        <v>271000</v>
      </c>
    </row>
    <row r="31" spans="1:14" x14ac:dyDescent="0.25">
      <c r="A31" s="2" t="str">
        <f t="shared" si="0"/>
        <v>49000</v>
      </c>
      <c r="B31" s="3" t="s">
        <v>52</v>
      </c>
      <c r="C31" s="4" t="s">
        <v>91</v>
      </c>
      <c r="D31" s="4" t="s">
        <v>91</v>
      </c>
      <c r="E31" s="4" t="s">
        <v>91</v>
      </c>
      <c r="F31" s="4" t="s">
        <v>91</v>
      </c>
      <c r="G31" s="4" t="s">
        <v>91</v>
      </c>
      <c r="H31" s="4" t="s">
        <v>91</v>
      </c>
      <c r="I31" s="4">
        <v>65688000</v>
      </c>
      <c r="J31" s="4">
        <v>65688000</v>
      </c>
      <c r="K31" s="4">
        <v>65688000</v>
      </c>
      <c r="L31" s="4">
        <v>65857163</v>
      </c>
      <c r="M31" s="4">
        <v>66026327</v>
      </c>
      <c r="N31" s="4">
        <v>65688000</v>
      </c>
    </row>
    <row r="32" spans="1:14" x14ac:dyDescent="0.25">
      <c r="A32" s="2" t="str">
        <f t="shared" si="0"/>
        <v>51000</v>
      </c>
      <c r="B32" s="3" t="s">
        <v>53</v>
      </c>
      <c r="C32" s="4" t="s">
        <v>91</v>
      </c>
      <c r="D32" s="4" t="s">
        <v>91</v>
      </c>
      <c r="E32" s="4" t="s">
        <v>91</v>
      </c>
      <c r="F32" s="4" t="s">
        <v>91</v>
      </c>
      <c r="G32" s="4" t="s">
        <v>91</v>
      </c>
      <c r="H32" s="4" t="s">
        <v>91</v>
      </c>
      <c r="I32" s="4" t="s">
        <v>91</v>
      </c>
      <c r="J32" s="4" t="s">
        <v>91</v>
      </c>
      <c r="K32" s="4" t="s">
        <v>91</v>
      </c>
      <c r="L32" s="4" t="s">
        <v>91</v>
      </c>
      <c r="M32" s="4" t="s">
        <v>91</v>
      </c>
      <c r="N32" s="4" t="s">
        <v>91</v>
      </c>
    </row>
    <row r="33" spans="1:14" x14ac:dyDescent="0.25">
      <c r="A33" s="2" t="str">
        <f t="shared" si="0"/>
        <v>52000</v>
      </c>
      <c r="B33" s="3" t="s">
        <v>54</v>
      </c>
      <c r="C33" s="4" t="s">
        <v>91</v>
      </c>
      <c r="D33" s="4" t="s">
        <v>91</v>
      </c>
      <c r="E33" s="4" t="s">
        <v>91</v>
      </c>
      <c r="F33" s="4" t="s">
        <v>91</v>
      </c>
      <c r="G33" s="4">
        <v>23895000</v>
      </c>
      <c r="H33" s="4">
        <v>23895000</v>
      </c>
      <c r="I33" s="4">
        <v>23895000</v>
      </c>
      <c r="J33" s="4">
        <v>33895000</v>
      </c>
      <c r="K33" s="4">
        <v>33895000</v>
      </c>
      <c r="L33" s="4">
        <v>57092000</v>
      </c>
      <c r="M33" s="4">
        <v>57092000</v>
      </c>
      <c r="N33" s="4">
        <v>114005223</v>
      </c>
    </row>
    <row r="34" spans="1:14" x14ac:dyDescent="0.25">
      <c r="A34" s="2" t="str">
        <f t="shared" si="0"/>
        <v>53000</v>
      </c>
      <c r="B34" s="3" t="s">
        <v>55</v>
      </c>
      <c r="C34" s="4" t="s">
        <v>91</v>
      </c>
      <c r="D34" s="4" t="s">
        <v>91</v>
      </c>
      <c r="E34" s="4" t="s">
        <v>91</v>
      </c>
      <c r="F34" s="4" t="s">
        <v>91</v>
      </c>
      <c r="G34" s="4" t="s">
        <v>91</v>
      </c>
      <c r="H34" s="4" t="s">
        <v>91</v>
      </c>
      <c r="I34" s="4" t="s">
        <v>91</v>
      </c>
      <c r="J34" s="4" t="s">
        <v>91</v>
      </c>
      <c r="K34" s="4" t="s">
        <v>91</v>
      </c>
      <c r="L34" s="4">
        <v>53850432</v>
      </c>
      <c r="M34" s="4">
        <v>0</v>
      </c>
      <c r="N34" s="4">
        <v>0</v>
      </c>
    </row>
    <row r="35" spans="1:14" x14ac:dyDescent="0.25">
      <c r="A35" s="2" t="str">
        <f t="shared" si="0"/>
        <v>53210</v>
      </c>
      <c r="B35" s="3" t="s">
        <v>90</v>
      </c>
      <c r="C35" s="4" t="s">
        <v>91</v>
      </c>
      <c r="D35" s="4" t="s">
        <v>91</v>
      </c>
      <c r="E35" s="4" t="s">
        <v>91</v>
      </c>
      <c r="F35" s="4" t="s">
        <v>91</v>
      </c>
      <c r="G35" s="4" t="s">
        <v>91</v>
      </c>
      <c r="H35" s="4" t="s">
        <v>91</v>
      </c>
      <c r="I35" s="4" t="s">
        <v>91</v>
      </c>
      <c r="J35" s="4" t="s">
        <v>91</v>
      </c>
      <c r="K35" s="4">
        <v>145500739</v>
      </c>
      <c r="L35" s="4">
        <v>169414653</v>
      </c>
      <c r="M35" s="4">
        <v>193328567</v>
      </c>
      <c r="N35" s="4">
        <v>0</v>
      </c>
    </row>
    <row r="36" spans="1:14" x14ac:dyDescent="0.25">
      <c r="A36" s="2" t="str">
        <f t="shared" si="0"/>
        <v>54000</v>
      </c>
      <c r="B36" s="3" t="s">
        <v>56</v>
      </c>
      <c r="C36" s="4" t="s">
        <v>91</v>
      </c>
      <c r="D36" s="4" t="s">
        <v>91</v>
      </c>
      <c r="E36" s="4" t="s">
        <v>91</v>
      </c>
      <c r="F36" s="4" t="s">
        <v>91</v>
      </c>
      <c r="G36" s="4" t="s">
        <v>91</v>
      </c>
      <c r="H36" s="4" t="s">
        <v>91</v>
      </c>
      <c r="I36" s="4" t="s">
        <v>91</v>
      </c>
      <c r="J36" s="4" t="s">
        <v>91</v>
      </c>
      <c r="K36" s="4" t="s">
        <v>91</v>
      </c>
      <c r="L36" s="4" t="s">
        <v>91</v>
      </c>
      <c r="M36" s="4" t="s">
        <v>91</v>
      </c>
      <c r="N36" s="4" t="s">
        <v>91</v>
      </c>
    </row>
    <row r="37" spans="1:14" x14ac:dyDescent="0.25">
      <c r="A37" s="2" t="str">
        <f t="shared" si="0"/>
        <v>55000</v>
      </c>
      <c r="B37" s="3" t="s">
        <v>57</v>
      </c>
      <c r="C37" s="4" t="s">
        <v>91</v>
      </c>
      <c r="D37" s="4" t="s">
        <v>91</v>
      </c>
      <c r="E37" s="4" t="s">
        <v>91</v>
      </c>
      <c r="F37" s="4" t="s">
        <v>91</v>
      </c>
      <c r="G37" s="4" t="s">
        <v>91</v>
      </c>
      <c r="H37" s="4" t="s">
        <v>91</v>
      </c>
      <c r="I37" s="4" t="s">
        <v>91</v>
      </c>
      <c r="J37" s="4" t="s">
        <v>91</v>
      </c>
      <c r="K37" s="4" t="s">
        <v>91</v>
      </c>
      <c r="L37" s="4" t="s">
        <v>91</v>
      </c>
      <c r="M37" s="4" t="s">
        <v>91</v>
      </c>
      <c r="N37" s="4" t="s">
        <v>91</v>
      </c>
    </row>
    <row r="38" spans="1:14" x14ac:dyDescent="0.25">
      <c r="A38" s="2" t="str">
        <f t="shared" si="0"/>
        <v>56000</v>
      </c>
      <c r="B38" s="3" t="s">
        <v>58</v>
      </c>
      <c r="C38" s="4" t="s">
        <v>91</v>
      </c>
      <c r="D38" s="4" t="s">
        <v>91</v>
      </c>
      <c r="E38" s="4" t="s">
        <v>91</v>
      </c>
      <c r="F38" s="4" t="s">
        <v>91</v>
      </c>
      <c r="G38" s="4" t="s">
        <v>91</v>
      </c>
      <c r="H38" s="4" t="s">
        <v>91</v>
      </c>
      <c r="I38" s="4" t="s">
        <v>91</v>
      </c>
      <c r="J38" s="4" t="s">
        <v>91</v>
      </c>
      <c r="K38" s="4" t="s">
        <v>91</v>
      </c>
      <c r="L38" s="4" t="s">
        <v>91</v>
      </c>
      <c r="M38" s="4" t="s">
        <v>91</v>
      </c>
      <c r="N38" s="4" t="s">
        <v>91</v>
      </c>
    </row>
    <row r="39" spans="1:14" x14ac:dyDescent="0.25">
      <c r="A39" s="2" t="str">
        <f t="shared" si="0"/>
        <v>58000</v>
      </c>
      <c r="B39" s="3" t="s">
        <v>59</v>
      </c>
      <c r="C39" s="4" t="s">
        <v>91</v>
      </c>
      <c r="D39" s="4" t="s">
        <v>91</v>
      </c>
      <c r="E39" s="4" t="s">
        <v>91</v>
      </c>
      <c r="F39" s="4" t="s">
        <v>91</v>
      </c>
      <c r="G39" s="4" t="s">
        <v>91</v>
      </c>
      <c r="H39" s="4" t="s">
        <v>91</v>
      </c>
      <c r="I39" s="4" t="s">
        <v>91</v>
      </c>
      <c r="J39" s="4" t="s">
        <v>91</v>
      </c>
      <c r="K39" s="4" t="s">
        <v>91</v>
      </c>
      <c r="L39" s="4" t="s">
        <v>91</v>
      </c>
      <c r="M39" s="4" t="s">
        <v>91</v>
      </c>
      <c r="N39" s="4" t="s">
        <v>91</v>
      </c>
    </row>
    <row r="40" spans="1:14" x14ac:dyDescent="0.25">
      <c r="A40" s="2" t="str">
        <f t="shared" si="0"/>
        <v>60000</v>
      </c>
      <c r="B40" s="3" t="s">
        <v>60</v>
      </c>
      <c r="C40" s="4" t="s">
        <v>91</v>
      </c>
      <c r="D40" s="4" t="s">
        <v>91</v>
      </c>
      <c r="E40" s="4" t="s">
        <v>91</v>
      </c>
      <c r="F40" s="4" t="s">
        <v>91</v>
      </c>
      <c r="G40" s="4" t="s">
        <v>91</v>
      </c>
      <c r="H40" s="4" t="s">
        <v>91</v>
      </c>
      <c r="I40" s="4" t="s">
        <v>91</v>
      </c>
      <c r="J40" s="4" t="s">
        <v>91</v>
      </c>
      <c r="K40" s="4" t="s">
        <v>91</v>
      </c>
      <c r="L40" s="4" t="s">
        <v>91</v>
      </c>
      <c r="M40" s="4" t="s">
        <v>91</v>
      </c>
      <c r="N40" s="4" t="s">
        <v>91</v>
      </c>
    </row>
    <row r="41" spans="1:14" x14ac:dyDescent="0.25">
      <c r="A41" s="2" t="str">
        <f t="shared" si="0"/>
        <v>63000</v>
      </c>
      <c r="B41" s="3" t="s">
        <v>61</v>
      </c>
      <c r="C41" s="4" t="s">
        <v>91</v>
      </c>
      <c r="D41" s="4" t="s">
        <v>91</v>
      </c>
      <c r="E41" s="4" t="s">
        <v>91</v>
      </c>
      <c r="F41" s="4" t="s">
        <v>91</v>
      </c>
      <c r="G41" s="4" t="s">
        <v>91</v>
      </c>
      <c r="H41" s="4" t="s">
        <v>91</v>
      </c>
      <c r="I41" s="4" t="s">
        <v>91</v>
      </c>
      <c r="J41" s="4" t="s">
        <v>91</v>
      </c>
      <c r="K41" s="4" t="s">
        <v>91</v>
      </c>
      <c r="L41" s="4" t="s">
        <v>91</v>
      </c>
      <c r="M41" s="4" t="s">
        <v>91</v>
      </c>
      <c r="N41" s="4" t="s">
        <v>91</v>
      </c>
    </row>
    <row r="42" spans="1:14" x14ac:dyDescent="0.25">
      <c r="A42" s="2" t="str">
        <f t="shared" si="0"/>
        <v>65000</v>
      </c>
      <c r="B42" s="3" t="s">
        <v>88</v>
      </c>
      <c r="C42" s="4" t="s">
        <v>91</v>
      </c>
      <c r="D42" s="4" t="s">
        <v>91</v>
      </c>
      <c r="E42" s="4" t="s">
        <v>91</v>
      </c>
      <c r="F42" s="4" t="s">
        <v>91</v>
      </c>
      <c r="G42" s="4" t="s">
        <v>91</v>
      </c>
      <c r="H42" s="4" t="s">
        <v>91</v>
      </c>
      <c r="I42" s="4" t="s">
        <v>91</v>
      </c>
      <c r="J42" s="4" t="s">
        <v>91</v>
      </c>
      <c r="K42" s="4" t="s">
        <v>91</v>
      </c>
      <c r="L42" s="4" t="s">
        <v>91</v>
      </c>
      <c r="M42" s="4" t="s">
        <v>91</v>
      </c>
      <c r="N42" s="4" t="s">
        <v>91</v>
      </c>
    </row>
    <row r="43" spans="1:14" x14ac:dyDescent="0.25">
      <c r="A43" s="2" t="str">
        <f t="shared" si="0"/>
        <v>67000</v>
      </c>
      <c r="B43" s="3" t="s">
        <v>62</v>
      </c>
      <c r="C43" s="4" t="s">
        <v>91</v>
      </c>
      <c r="D43" s="4" t="s">
        <v>91</v>
      </c>
      <c r="E43" s="4" t="s">
        <v>91</v>
      </c>
      <c r="F43" s="4" t="s">
        <v>91</v>
      </c>
      <c r="G43" s="4" t="s">
        <v>91</v>
      </c>
      <c r="H43" s="4" t="s">
        <v>91</v>
      </c>
      <c r="I43" s="4" t="s">
        <v>91</v>
      </c>
      <c r="J43" s="4" t="s">
        <v>91</v>
      </c>
      <c r="K43" s="4" t="s">
        <v>91</v>
      </c>
      <c r="L43" s="4" t="s">
        <v>91</v>
      </c>
      <c r="M43" s="4" t="s">
        <v>91</v>
      </c>
      <c r="N43" s="4" t="s">
        <v>91</v>
      </c>
    </row>
    <row r="44" spans="1:14" x14ac:dyDescent="0.25">
      <c r="A44" s="2" t="str">
        <f t="shared" si="0"/>
        <v>68000</v>
      </c>
      <c r="B44" s="3" t="s">
        <v>63</v>
      </c>
      <c r="C44" s="4" t="s">
        <v>91</v>
      </c>
      <c r="D44" s="4" t="s">
        <v>91</v>
      </c>
      <c r="E44" s="4" t="s">
        <v>91</v>
      </c>
      <c r="F44" s="4" t="s">
        <v>91</v>
      </c>
      <c r="G44" s="4" t="s">
        <v>91</v>
      </c>
      <c r="H44" s="4" t="s">
        <v>91</v>
      </c>
      <c r="I44" s="4" t="s">
        <v>91</v>
      </c>
      <c r="J44" s="4" t="s">
        <v>91</v>
      </c>
      <c r="K44" s="4" t="s">
        <v>91</v>
      </c>
      <c r="L44" s="4" t="s">
        <v>91</v>
      </c>
      <c r="M44" s="4" t="s">
        <v>91</v>
      </c>
      <c r="N44" s="4" t="s">
        <v>91</v>
      </c>
    </row>
    <row r="45" spans="1:14" x14ac:dyDescent="0.25">
      <c r="A45" s="2" t="str">
        <f t="shared" si="0"/>
        <v>68201</v>
      </c>
      <c r="B45" s="3" t="s">
        <v>64</v>
      </c>
      <c r="C45" s="4" t="s">
        <v>91</v>
      </c>
      <c r="D45" s="4" t="s">
        <v>91</v>
      </c>
      <c r="E45" s="4" t="s">
        <v>91</v>
      </c>
      <c r="F45" s="4" t="s">
        <v>91</v>
      </c>
      <c r="G45" s="4" t="s">
        <v>91</v>
      </c>
      <c r="H45" s="4" t="s">
        <v>91</v>
      </c>
      <c r="I45" s="4" t="s">
        <v>91</v>
      </c>
      <c r="J45" s="4" t="s">
        <v>91</v>
      </c>
      <c r="K45" s="4" t="s">
        <v>91</v>
      </c>
      <c r="L45" s="4" t="s">
        <v>91</v>
      </c>
      <c r="M45" s="4" t="s">
        <v>91</v>
      </c>
      <c r="N45" s="4" t="s">
        <v>91</v>
      </c>
    </row>
    <row r="46" spans="1:14" x14ac:dyDescent="0.25">
      <c r="A46" s="2" t="str">
        <f>LEFT(B46,5)</f>
        <v>68213</v>
      </c>
      <c r="B46" s="3" t="s">
        <v>65</v>
      </c>
      <c r="C46" s="4" t="s">
        <v>91</v>
      </c>
      <c r="D46" s="4" t="s">
        <v>91</v>
      </c>
      <c r="E46" s="4" t="s">
        <v>91</v>
      </c>
      <c r="F46" s="4" t="s">
        <v>91</v>
      </c>
      <c r="G46" s="4" t="s">
        <v>91</v>
      </c>
      <c r="H46" s="4" t="s">
        <v>91</v>
      </c>
      <c r="I46" s="4" t="s">
        <v>91</v>
      </c>
      <c r="J46" s="4" t="s">
        <v>91</v>
      </c>
      <c r="K46" s="4" t="s">
        <v>91</v>
      </c>
      <c r="L46" s="4" t="s">
        <v>91</v>
      </c>
      <c r="M46" s="4" t="s">
        <v>91</v>
      </c>
      <c r="N46" s="4" t="s">
        <v>91</v>
      </c>
    </row>
    <row r="47" spans="1:14" x14ac:dyDescent="0.25">
      <c r="A47" s="2" t="str">
        <f>LEFT(B47,5)</f>
        <v>69000</v>
      </c>
      <c r="B47" s="3" t="s">
        <v>97</v>
      </c>
      <c r="C47" s="4" t="s">
        <v>91</v>
      </c>
      <c r="D47" s="4" t="s">
        <v>91</v>
      </c>
      <c r="E47" s="4" t="s">
        <v>91</v>
      </c>
      <c r="F47" s="4" t="s">
        <v>91</v>
      </c>
      <c r="G47" s="4" t="s">
        <v>91</v>
      </c>
      <c r="H47" s="4" t="s">
        <v>91</v>
      </c>
      <c r="I47" s="4" t="s">
        <v>91</v>
      </c>
      <c r="J47" s="4" t="s">
        <v>91</v>
      </c>
      <c r="K47" s="4" t="s">
        <v>91</v>
      </c>
      <c r="L47" s="4" t="s">
        <v>91</v>
      </c>
      <c r="M47" s="4" t="s">
        <v>91</v>
      </c>
      <c r="N47" s="4" t="s">
        <v>91</v>
      </c>
    </row>
    <row r="48" spans="1:14" x14ac:dyDescent="0.25">
      <c r="A48" s="2" t="str">
        <f t="shared" si="0"/>
        <v>81000</v>
      </c>
      <c r="B48" s="3" t="s">
        <v>87</v>
      </c>
      <c r="C48" s="4" t="s">
        <v>91</v>
      </c>
      <c r="D48" s="4" t="s">
        <v>91</v>
      </c>
      <c r="E48" s="4" t="s">
        <v>91</v>
      </c>
      <c r="F48" s="4" t="s">
        <v>91</v>
      </c>
      <c r="G48" s="4" t="s">
        <v>91</v>
      </c>
      <c r="H48" s="4" t="s">
        <v>91</v>
      </c>
      <c r="I48" s="4" t="s">
        <v>91</v>
      </c>
      <c r="J48" s="4" t="s">
        <v>91</v>
      </c>
      <c r="K48" s="4" t="s">
        <v>91</v>
      </c>
      <c r="L48" s="4">
        <v>1001586</v>
      </c>
      <c r="M48" s="4">
        <v>2003172</v>
      </c>
      <c r="N48" s="4">
        <v>3004758</v>
      </c>
    </row>
    <row r="49" spans="1:14" x14ac:dyDescent="0.25">
      <c r="A49" s="2" t="str">
        <f t="shared" si="0"/>
        <v>83000</v>
      </c>
      <c r="B49" s="3" t="s">
        <v>66</v>
      </c>
      <c r="C49" s="4" t="s">
        <v>91</v>
      </c>
      <c r="D49" s="4" t="s">
        <v>91</v>
      </c>
      <c r="E49" s="4" t="s">
        <v>91</v>
      </c>
      <c r="F49" s="4" t="s">
        <v>91</v>
      </c>
      <c r="G49" s="4" t="s">
        <v>91</v>
      </c>
      <c r="H49" s="4" t="s">
        <v>91</v>
      </c>
      <c r="I49" s="4" t="s">
        <v>91</v>
      </c>
      <c r="J49" s="4" t="s">
        <v>91</v>
      </c>
      <c r="K49" s="4" t="s">
        <v>91</v>
      </c>
      <c r="L49" s="4" t="s">
        <v>91</v>
      </c>
      <c r="M49" s="4" t="s">
        <v>91</v>
      </c>
      <c r="N49" s="4" t="s">
        <v>91</v>
      </c>
    </row>
    <row r="50" spans="1:14" x14ac:dyDescent="0.25">
      <c r="A50" s="2" t="str">
        <f t="shared" si="0"/>
        <v>84000</v>
      </c>
      <c r="B50" s="3" t="s">
        <v>67</v>
      </c>
      <c r="C50" s="4" t="s">
        <v>91</v>
      </c>
      <c r="D50" s="4" t="s">
        <v>91</v>
      </c>
      <c r="E50" s="4" t="s">
        <v>91</v>
      </c>
      <c r="F50" s="4" t="s">
        <v>91</v>
      </c>
      <c r="G50" s="4" t="s">
        <v>91</v>
      </c>
      <c r="H50" s="4" t="s">
        <v>91</v>
      </c>
      <c r="I50" s="4">
        <v>133911047</v>
      </c>
      <c r="J50" s="4">
        <v>154512747</v>
      </c>
      <c r="K50" s="4">
        <v>175114447</v>
      </c>
      <c r="L50" s="4">
        <v>219751462</v>
      </c>
      <c r="M50" s="4">
        <v>292276197</v>
      </c>
      <c r="N50" s="4">
        <v>336913213</v>
      </c>
    </row>
    <row r="51" spans="1:14" x14ac:dyDescent="0.25">
      <c r="A51" s="2" t="str">
        <f t="shared" si="0"/>
        <v>Total</v>
      </c>
      <c r="B51" s="19" t="s">
        <v>25</v>
      </c>
      <c r="C51" s="20" t="s">
        <v>91</v>
      </c>
      <c r="D51" s="20" t="s">
        <v>91</v>
      </c>
      <c r="E51" s="20" t="s">
        <v>91</v>
      </c>
      <c r="F51" s="20">
        <v>1114312716</v>
      </c>
      <c r="G51" s="20">
        <v>1366141171</v>
      </c>
      <c r="H51" s="20">
        <v>1500040088</v>
      </c>
      <c r="I51" s="20">
        <v>1951383524</v>
      </c>
      <c r="J51" s="20">
        <v>2231985224</v>
      </c>
      <c r="K51" s="20">
        <v>3249880070</v>
      </c>
      <c r="L51" s="20">
        <v>4044040425</v>
      </c>
      <c r="M51" s="20">
        <v>4727201434</v>
      </c>
      <c r="N51" s="20">
        <v>5087291852</v>
      </c>
    </row>
    <row r="52" spans="1:14" x14ac:dyDescent="0.2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x14ac:dyDescent="0.25">
      <c r="N53" s="13"/>
    </row>
    <row r="54" spans="1:14" x14ac:dyDescent="0.25">
      <c r="N54" s="13"/>
    </row>
    <row r="55" spans="1:14" x14ac:dyDescent="0.25">
      <c r="N55" s="1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B7F0F-6DC6-4141-B40B-702FE48E9A84}">
  <dimension ref="A1:Q55"/>
  <sheetViews>
    <sheetView workbookViewId="0">
      <pane xSplit="2" ySplit="2" topLeftCell="H3" activePane="bottomRight" state="frozen"/>
      <selection pane="topRight" activeCell="C1" sqref="C1"/>
      <selection pane="bottomLeft" activeCell="A3" sqref="A3"/>
      <selection pane="bottomRight" activeCell="B2" sqref="B2:N5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11" width="13.85546875" bestFit="1" customWidth="1"/>
    <col min="12" max="12" width="14.85546875" bestFit="1" customWidth="1"/>
    <col min="13" max="13" width="18.28515625" customWidth="1"/>
    <col min="14" max="14" width="17.5703125" bestFit="1" customWidth="1"/>
    <col min="16" max="16" width="13.85546875" bestFit="1" customWidth="1"/>
    <col min="17" max="17" width="14.140625" customWidth="1"/>
  </cols>
  <sheetData>
    <row r="1" spans="1:17" x14ac:dyDescent="0.25">
      <c r="A1" s="2"/>
      <c r="B1" s="1" t="s">
        <v>107</v>
      </c>
    </row>
    <row r="2" spans="1:17" x14ac:dyDescent="0.25">
      <c r="A2" s="2"/>
      <c r="B2" s="3" t="s">
        <v>84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18</v>
      </c>
    </row>
    <row r="3" spans="1:17" x14ac:dyDescent="0.25">
      <c r="A3" s="2" t="str">
        <f>LEFT(B3,5)</f>
        <v>20000</v>
      </c>
      <c r="B3" s="3" t="s">
        <v>26</v>
      </c>
      <c r="C3" s="4" t="s">
        <v>91</v>
      </c>
      <c r="D3" s="4" t="s">
        <v>91</v>
      </c>
      <c r="E3" s="4" t="s">
        <v>91</v>
      </c>
      <c r="F3" s="4" t="s">
        <v>91</v>
      </c>
      <c r="G3" s="4">
        <v>2949753.8</v>
      </c>
      <c r="H3" s="4">
        <v>10000000</v>
      </c>
      <c r="I3" s="4">
        <v>10655500.800000001</v>
      </c>
      <c r="J3" s="4">
        <v>11311001.699999999</v>
      </c>
      <c r="K3" s="4">
        <v>11966502.5</v>
      </c>
      <c r="L3" s="4">
        <v>13386754.300000001</v>
      </c>
      <c r="M3" s="4">
        <v>14807006.199999999</v>
      </c>
      <c r="N3" s="4">
        <v>16227258</v>
      </c>
      <c r="P3" s="12"/>
      <c r="Q3" s="12"/>
    </row>
    <row r="4" spans="1:17" x14ac:dyDescent="0.25">
      <c r="A4" s="2" t="str">
        <f t="shared" ref="A4:A51" si="0">LEFT(B4,5)</f>
        <v>22000</v>
      </c>
      <c r="B4" s="3" t="s">
        <v>27</v>
      </c>
      <c r="C4" s="4" t="s">
        <v>91</v>
      </c>
      <c r="D4" s="4" t="s">
        <v>91</v>
      </c>
      <c r="E4" s="4" t="s">
        <v>91</v>
      </c>
      <c r="F4" s="4" t="s">
        <v>91</v>
      </c>
      <c r="G4" s="4">
        <v>15272214.199999999</v>
      </c>
      <c r="H4" s="4">
        <v>30270570.199999999</v>
      </c>
      <c r="I4" s="4">
        <v>35774310.299999997</v>
      </c>
      <c r="J4" s="4">
        <v>39652316.600000001</v>
      </c>
      <c r="K4" s="4">
        <v>43530323</v>
      </c>
      <c r="L4" s="4">
        <v>62861213.100000001</v>
      </c>
      <c r="M4" s="4">
        <v>81894322.200000003</v>
      </c>
      <c r="N4" s="4">
        <v>67162577.299999997</v>
      </c>
      <c r="P4" s="12"/>
    </row>
    <row r="5" spans="1:17" x14ac:dyDescent="0.25">
      <c r="A5" s="2" t="str">
        <f t="shared" si="0"/>
        <v>24000</v>
      </c>
      <c r="B5" s="3" t="s">
        <v>28</v>
      </c>
      <c r="C5" s="4" t="s">
        <v>91</v>
      </c>
      <c r="D5" s="4" t="s">
        <v>91</v>
      </c>
      <c r="E5" s="4" t="s">
        <v>91</v>
      </c>
      <c r="F5" s="4" t="s">
        <v>91</v>
      </c>
      <c r="G5" s="4" t="s">
        <v>91</v>
      </c>
      <c r="H5" s="4" t="s">
        <v>91</v>
      </c>
      <c r="I5" s="4" t="s">
        <v>91</v>
      </c>
      <c r="J5" s="4" t="s">
        <v>91</v>
      </c>
      <c r="K5" s="4" t="s">
        <v>91</v>
      </c>
      <c r="L5" s="4" t="s">
        <v>91</v>
      </c>
      <c r="M5" s="4" t="s">
        <v>91</v>
      </c>
      <c r="N5" s="4" t="s">
        <v>91</v>
      </c>
      <c r="P5" s="12"/>
    </row>
    <row r="6" spans="1:17" x14ac:dyDescent="0.25">
      <c r="A6" s="2" t="str">
        <f t="shared" si="0"/>
        <v>25000</v>
      </c>
      <c r="B6" s="3" t="s">
        <v>29</v>
      </c>
      <c r="C6" s="4" t="s">
        <v>91</v>
      </c>
      <c r="D6" s="4" t="s">
        <v>91</v>
      </c>
      <c r="E6" s="4" t="s">
        <v>91</v>
      </c>
      <c r="F6" s="4" t="s">
        <v>91</v>
      </c>
      <c r="G6" s="4" t="s">
        <v>91</v>
      </c>
      <c r="H6" s="4" t="s">
        <v>91</v>
      </c>
      <c r="I6" s="4" t="s">
        <v>91</v>
      </c>
      <c r="J6" s="4" t="s">
        <v>91</v>
      </c>
      <c r="K6" s="4" t="s">
        <v>91</v>
      </c>
      <c r="L6" s="4" t="s">
        <v>91</v>
      </c>
      <c r="M6" s="4" t="s">
        <v>91</v>
      </c>
      <c r="N6" s="4" t="s">
        <v>91</v>
      </c>
      <c r="P6" s="12"/>
    </row>
    <row r="7" spans="1:17" x14ac:dyDescent="0.25">
      <c r="A7" s="2" t="str">
        <f t="shared" si="0"/>
        <v>26000</v>
      </c>
      <c r="B7" s="3" t="s">
        <v>30</v>
      </c>
      <c r="C7" s="4" t="s">
        <v>91</v>
      </c>
      <c r="D7" s="4" t="s">
        <v>91</v>
      </c>
      <c r="E7" s="4" t="s">
        <v>91</v>
      </c>
      <c r="F7" s="4" t="s">
        <v>91</v>
      </c>
      <c r="G7" s="4">
        <v>397999071.5</v>
      </c>
      <c r="H7" s="4">
        <v>486443309.5</v>
      </c>
      <c r="I7" s="4">
        <v>574887547.70000005</v>
      </c>
      <c r="J7" s="4">
        <v>633331785.79999995</v>
      </c>
      <c r="K7" s="4">
        <v>691776023.89999998</v>
      </c>
      <c r="L7" s="4">
        <v>853405206.39999998</v>
      </c>
      <c r="M7" s="4">
        <v>1015034389</v>
      </c>
      <c r="N7" s="4">
        <v>1076398380.5</v>
      </c>
      <c r="P7" s="12"/>
      <c r="Q7" s="12"/>
    </row>
    <row r="8" spans="1:17" x14ac:dyDescent="0.25">
      <c r="A8" s="2" t="str">
        <f t="shared" si="0"/>
        <v>28000</v>
      </c>
      <c r="B8" s="3" t="s">
        <v>31</v>
      </c>
      <c r="C8" s="4" t="s">
        <v>91</v>
      </c>
      <c r="D8" s="4" t="s">
        <v>91</v>
      </c>
      <c r="E8" s="4" t="s">
        <v>91</v>
      </c>
      <c r="F8" s="4" t="s">
        <v>91</v>
      </c>
      <c r="G8" s="4" t="s">
        <v>91</v>
      </c>
      <c r="H8" s="4" t="s">
        <v>91</v>
      </c>
      <c r="I8" s="4" t="s">
        <v>91</v>
      </c>
      <c r="J8" s="4" t="s">
        <v>91</v>
      </c>
      <c r="K8" s="4" t="s">
        <v>91</v>
      </c>
      <c r="L8" s="4" t="s">
        <v>91</v>
      </c>
      <c r="M8" s="4" t="s">
        <v>91</v>
      </c>
      <c r="N8" s="4" t="s">
        <v>91</v>
      </c>
      <c r="P8" s="12"/>
      <c r="Q8" s="12"/>
    </row>
    <row r="9" spans="1:17" x14ac:dyDescent="0.25">
      <c r="A9" s="2" t="str">
        <f t="shared" si="0"/>
        <v>30000</v>
      </c>
      <c r="B9" s="3" t="s">
        <v>32</v>
      </c>
      <c r="C9" s="4" t="s">
        <v>91</v>
      </c>
      <c r="D9" s="4" t="s">
        <v>91</v>
      </c>
      <c r="E9" s="4" t="s">
        <v>91</v>
      </c>
      <c r="F9" s="4" t="s">
        <v>91</v>
      </c>
      <c r="G9" s="4" t="s">
        <v>91</v>
      </c>
      <c r="H9" s="4" t="s">
        <v>91</v>
      </c>
      <c r="I9" s="4" t="s">
        <v>91</v>
      </c>
      <c r="J9" s="4" t="s">
        <v>91</v>
      </c>
      <c r="K9" s="4" t="s">
        <v>91</v>
      </c>
      <c r="L9" s="4" t="s">
        <v>91</v>
      </c>
      <c r="M9" s="4" t="s">
        <v>91</v>
      </c>
      <c r="N9" s="4" t="s">
        <v>91</v>
      </c>
      <c r="P9" s="12"/>
      <c r="Q9" s="12"/>
    </row>
    <row r="10" spans="1:17" x14ac:dyDescent="0.25">
      <c r="A10" s="2" t="str">
        <f t="shared" si="0"/>
        <v>30211</v>
      </c>
      <c r="B10" s="3" t="s">
        <v>85</v>
      </c>
      <c r="C10" s="4" t="s">
        <v>91</v>
      </c>
      <c r="D10" s="4" t="s">
        <v>91</v>
      </c>
      <c r="E10" s="4" t="s">
        <v>91</v>
      </c>
      <c r="F10" s="4" t="s">
        <v>91</v>
      </c>
      <c r="G10" s="4" t="s">
        <v>91</v>
      </c>
      <c r="H10" s="4" t="s">
        <v>91</v>
      </c>
      <c r="I10" s="4" t="s">
        <v>91</v>
      </c>
      <c r="J10" s="4" t="s">
        <v>91</v>
      </c>
      <c r="K10" s="4" t="s">
        <v>91</v>
      </c>
      <c r="L10" s="4" t="s">
        <v>91</v>
      </c>
      <c r="M10" s="4" t="s">
        <v>91</v>
      </c>
      <c r="N10" s="4" t="s">
        <v>91</v>
      </c>
      <c r="P10" s="12"/>
      <c r="Q10" s="12"/>
    </row>
    <row r="11" spans="1:17" x14ac:dyDescent="0.25">
      <c r="A11" s="2" t="str">
        <f t="shared" si="0"/>
        <v>32000</v>
      </c>
      <c r="B11" s="3" t="s">
        <v>33</v>
      </c>
      <c r="C11" s="4" t="s">
        <v>91</v>
      </c>
      <c r="D11" s="4" t="s">
        <v>91</v>
      </c>
      <c r="E11" s="4" t="s">
        <v>91</v>
      </c>
      <c r="F11" s="4" t="s">
        <v>91</v>
      </c>
      <c r="G11" s="4">
        <v>6331129.0999999996</v>
      </c>
      <c r="H11" s="4">
        <v>7738046.7000000002</v>
      </c>
      <c r="I11" s="4">
        <v>9144964.3000000007</v>
      </c>
      <c r="J11" s="4">
        <v>20473879.399999999</v>
      </c>
      <c r="K11" s="4">
        <v>28802794.5</v>
      </c>
      <c r="L11" s="4">
        <v>33673113.5</v>
      </c>
      <c r="M11" s="4">
        <v>38543432.399999999</v>
      </c>
      <c r="N11" s="4">
        <v>50911744.399999999</v>
      </c>
      <c r="P11" s="12"/>
      <c r="Q11" s="12"/>
    </row>
    <row r="12" spans="1:17" x14ac:dyDescent="0.25">
      <c r="A12" s="2" t="str">
        <f t="shared" si="0"/>
        <v>32265</v>
      </c>
      <c r="B12" s="3" t="s">
        <v>86</v>
      </c>
      <c r="C12" s="4" t="s">
        <v>91</v>
      </c>
      <c r="D12" s="4" t="s">
        <v>91</v>
      </c>
      <c r="E12" s="4" t="s">
        <v>91</v>
      </c>
      <c r="F12" s="4" t="s">
        <v>91</v>
      </c>
      <c r="G12" s="4" t="s">
        <v>91</v>
      </c>
      <c r="H12" s="4" t="s">
        <v>91</v>
      </c>
      <c r="I12" s="4" t="s">
        <v>91</v>
      </c>
      <c r="J12" s="4" t="s">
        <v>91</v>
      </c>
      <c r="K12" s="4" t="s">
        <v>91</v>
      </c>
      <c r="L12" s="4" t="s">
        <v>91</v>
      </c>
      <c r="M12" s="4" t="s">
        <v>91</v>
      </c>
      <c r="N12" s="4" t="s">
        <v>91</v>
      </c>
      <c r="P12" s="12"/>
      <c r="Q12" s="12"/>
    </row>
    <row r="13" spans="1:17" x14ac:dyDescent="0.25">
      <c r="A13" s="2" t="str">
        <f t="shared" si="0"/>
        <v>32266</v>
      </c>
      <c r="B13" s="3" t="s">
        <v>34</v>
      </c>
      <c r="C13" s="4" t="s">
        <v>91</v>
      </c>
      <c r="D13" s="4" t="s">
        <v>91</v>
      </c>
      <c r="E13" s="4" t="s">
        <v>91</v>
      </c>
      <c r="F13" s="4" t="s">
        <v>91</v>
      </c>
      <c r="G13" s="4" t="s">
        <v>91</v>
      </c>
      <c r="H13" s="4" t="s">
        <v>91</v>
      </c>
      <c r="I13" s="4" t="s">
        <v>91</v>
      </c>
      <c r="J13" s="4" t="s">
        <v>91</v>
      </c>
      <c r="K13" s="4" t="s">
        <v>91</v>
      </c>
      <c r="L13" s="4" t="s">
        <v>91</v>
      </c>
      <c r="M13" s="4" t="s">
        <v>91</v>
      </c>
      <c r="N13" s="4" t="s">
        <v>91</v>
      </c>
      <c r="P13" s="12"/>
      <c r="Q13" s="12"/>
    </row>
    <row r="14" spans="1:17" x14ac:dyDescent="0.25">
      <c r="A14" s="2" t="str">
        <f t="shared" si="0"/>
        <v>32396</v>
      </c>
      <c r="B14" s="3" t="s">
        <v>35</v>
      </c>
      <c r="C14" s="4" t="s">
        <v>91</v>
      </c>
      <c r="D14" s="4" t="s">
        <v>91</v>
      </c>
      <c r="E14" s="4" t="s">
        <v>91</v>
      </c>
      <c r="F14" s="4" t="s">
        <v>91</v>
      </c>
      <c r="G14" s="4" t="s">
        <v>91</v>
      </c>
      <c r="H14" s="4" t="s">
        <v>91</v>
      </c>
      <c r="I14" s="4" t="s">
        <v>91</v>
      </c>
      <c r="J14" s="4" t="s">
        <v>91</v>
      </c>
      <c r="K14" s="4" t="s">
        <v>91</v>
      </c>
      <c r="L14" s="4" t="s">
        <v>91</v>
      </c>
      <c r="M14" s="4" t="s">
        <v>91</v>
      </c>
      <c r="N14" s="4" t="s">
        <v>91</v>
      </c>
      <c r="P14" s="12"/>
      <c r="Q14" s="12"/>
    </row>
    <row r="15" spans="1:17" x14ac:dyDescent="0.25">
      <c r="A15" s="2" t="str">
        <f t="shared" si="0"/>
        <v>33000</v>
      </c>
      <c r="B15" s="3" t="s">
        <v>36</v>
      </c>
      <c r="C15" s="4" t="s">
        <v>91</v>
      </c>
      <c r="D15" s="4" t="s">
        <v>91</v>
      </c>
      <c r="E15" s="4" t="s">
        <v>91</v>
      </c>
      <c r="F15" s="4" t="s">
        <v>91</v>
      </c>
      <c r="G15" s="4" t="s">
        <v>91</v>
      </c>
      <c r="H15" s="4" t="s">
        <v>91</v>
      </c>
      <c r="I15" s="4" t="s">
        <v>91</v>
      </c>
      <c r="J15" s="4" t="s">
        <v>91</v>
      </c>
      <c r="K15" s="4" t="s">
        <v>91</v>
      </c>
      <c r="L15" s="4" t="s">
        <v>91</v>
      </c>
      <c r="M15" s="4" t="s">
        <v>91</v>
      </c>
      <c r="N15" s="4" t="s">
        <v>91</v>
      </c>
      <c r="P15" s="12"/>
      <c r="Q15" s="12"/>
    </row>
    <row r="16" spans="1:17" x14ac:dyDescent="0.25">
      <c r="A16" s="2" t="str">
        <f t="shared" si="0"/>
        <v>35000</v>
      </c>
      <c r="B16" s="3" t="s">
        <v>37</v>
      </c>
      <c r="C16" s="4" t="s">
        <v>91</v>
      </c>
      <c r="D16" s="4" t="s">
        <v>91</v>
      </c>
      <c r="E16" s="4" t="s">
        <v>91</v>
      </c>
      <c r="F16" s="4" t="s">
        <v>91</v>
      </c>
      <c r="G16" s="4" t="s">
        <v>91</v>
      </c>
      <c r="H16" s="4" t="s">
        <v>91</v>
      </c>
      <c r="I16" s="4" t="s">
        <v>91</v>
      </c>
      <c r="J16" s="4" t="s">
        <v>91</v>
      </c>
      <c r="K16" s="4" t="s">
        <v>91</v>
      </c>
      <c r="L16" s="4" t="s">
        <v>91</v>
      </c>
      <c r="M16" s="4" t="s">
        <v>91</v>
      </c>
      <c r="N16" s="4" t="s">
        <v>91</v>
      </c>
      <c r="P16" s="12"/>
      <c r="Q16" s="12"/>
    </row>
    <row r="17" spans="1:17" x14ac:dyDescent="0.25">
      <c r="A17" s="2" t="str">
        <f t="shared" si="0"/>
        <v>36000</v>
      </c>
      <c r="B17" s="3" t="s">
        <v>38</v>
      </c>
      <c r="C17" s="4" t="s">
        <v>91</v>
      </c>
      <c r="D17" s="4" t="s">
        <v>91</v>
      </c>
      <c r="E17" s="4" t="s">
        <v>91</v>
      </c>
      <c r="F17" s="4" t="s">
        <v>91</v>
      </c>
      <c r="G17" s="4">
        <v>708681469</v>
      </c>
      <c r="H17" s="4">
        <v>859566239.79999995</v>
      </c>
      <c r="I17" s="4">
        <v>1015851010.7</v>
      </c>
      <c r="J17" s="4">
        <v>1107286479.5999999</v>
      </c>
      <c r="K17" s="4">
        <v>1198721948.5</v>
      </c>
      <c r="L17" s="4">
        <v>1472489650.0999999</v>
      </c>
      <c r="M17" s="4">
        <v>1597707997.5999999</v>
      </c>
      <c r="N17" s="4">
        <v>936071682.20000005</v>
      </c>
      <c r="P17" s="12"/>
      <c r="Q17" s="12"/>
    </row>
    <row r="18" spans="1:17" x14ac:dyDescent="0.25">
      <c r="A18" s="2" t="str">
        <f t="shared" si="0"/>
        <v>36212</v>
      </c>
      <c r="B18" s="3" t="s">
        <v>39</v>
      </c>
      <c r="C18" s="4" t="s">
        <v>91</v>
      </c>
      <c r="D18" s="4" t="s">
        <v>91</v>
      </c>
      <c r="E18" s="4" t="s">
        <v>91</v>
      </c>
      <c r="F18" s="4" t="s">
        <v>91</v>
      </c>
      <c r="G18" s="4" t="s">
        <v>91</v>
      </c>
      <c r="H18" s="4" t="s">
        <v>91</v>
      </c>
      <c r="I18" s="4" t="s">
        <v>91</v>
      </c>
      <c r="J18" s="4" t="s">
        <v>91</v>
      </c>
      <c r="K18" s="4" t="s">
        <v>91</v>
      </c>
      <c r="L18" s="4" t="s">
        <v>91</v>
      </c>
      <c r="M18" s="4" t="s">
        <v>91</v>
      </c>
      <c r="N18" s="4" t="s">
        <v>91</v>
      </c>
      <c r="P18" s="12"/>
      <c r="Q18" s="12"/>
    </row>
    <row r="19" spans="1:17" x14ac:dyDescent="0.25">
      <c r="A19" s="2" t="str">
        <f t="shared" si="0"/>
        <v>36213</v>
      </c>
      <c r="B19" s="3" t="s">
        <v>40</v>
      </c>
      <c r="C19" s="4" t="s">
        <v>91</v>
      </c>
      <c r="D19" s="4" t="s">
        <v>91</v>
      </c>
      <c r="E19" s="4" t="s">
        <v>91</v>
      </c>
      <c r="F19" s="4" t="s">
        <v>91</v>
      </c>
      <c r="G19" s="4" t="s">
        <v>91</v>
      </c>
      <c r="H19" s="4" t="s">
        <v>91</v>
      </c>
      <c r="I19" s="4" t="s">
        <v>91</v>
      </c>
      <c r="J19" s="4" t="s">
        <v>91</v>
      </c>
      <c r="K19" s="4" t="s">
        <v>91</v>
      </c>
      <c r="L19" s="4" t="s">
        <v>91</v>
      </c>
      <c r="M19" s="4" t="s">
        <v>91</v>
      </c>
      <c r="N19" s="4" t="s">
        <v>91</v>
      </c>
      <c r="P19" s="12"/>
      <c r="Q19" s="12"/>
    </row>
    <row r="20" spans="1:17" x14ac:dyDescent="0.25">
      <c r="A20" s="2" t="str">
        <f t="shared" si="0"/>
        <v>37000</v>
      </c>
      <c r="B20" s="3" t="s">
        <v>41</v>
      </c>
      <c r="C20" s="4" t="s">
        <v>91</v>
      </c>
      <c r="D20" s="4" t="s">
        <v>91</v>
      </c>
      <c r="E20" s="4" t="s">
        <v>91</v>
      </c>
      <c r="F20" s="4" t="s">
        <v>91</v>
      </c>
      <c r="G20" s="4" t="s">
        <v>91</v>
      </c>
      <c r="H20" s="4" t="s">
        <v>91</v>
      </c>
      <c r="I20" s="4" t="s">
        <v>91</v>
      </c>
      <c r="J20" s="4" t="s">
        <v>91</v>
      </c>
      <c r="K20" s="4" t="s">
        <v>91</v>
      </c>
      <c r="L20" s="4" t="s">
        <v>91</v>
      </c>
      <c r="M20" s="4" t="s">
        <v>91</v>
      </c>
      <c r="N20" s="4" t="s">
        <v>91</v>
      </c>
      <c r="P20" s="12"/>
      <c r="Q20" s="12"/>
    </row>
    <row r="21" spans="1:17" x14ac:dyDescent="0.25">
      <c r="A21" s="2" t="str">
        <f t="shared" si="0"/>
        <v>39000</v>
      </c>
      <c r="B21" s="3" t="s">
        <v>42</v>
      </c>
      <c r="C21" s="4" t="s">
        <v>91</v>
      </c>
      <c r="D21" s="4" t="s">
        <v>91</v>
      </c>
      <c r="E21" s="4" t="s">
        <v>91</v>
      </c>
      <c r="F21" s="4" t="s">
        <v>91</v>
      </c>
      <c r="G21" s="4">
        <v>2160535971.5</v>
      </c>
      <c r="H21" s="4">
        <v>3708136675</v>
      </c>
      <c r="I21" s="4">
        <v>4233520615.9000001</v>
      </c>
      <c r="J21" s="4">
        <v>4802746065.1000004</v>
      </c>
      <c r="K21" s="4">
        <v>5544571514.3999996</v>
      </c>
      <c r="L21" s="4">
        <v>7136863226.8000002</v>
      </c>
      <c r="M21" s="4">
        <v>8113569200.1000004</v>
      </c>
      <c r="N21" s="4">
        <v>9442659531.3999996</v>
      </c>
      <c r="P21" s="12"/>
      <c r="Q21" s="12"/>
    </row>
    <row r="22" spans="1:17" x14ac:dyDescent="0.25">
      <c r="A22" s="2" t="str">
        <f t="shared" si="0"/>
        <v>39250</v>
      </c>
      <c r="B22" s="3" t="s">
        <v>43</v>
      </c>
      <c r="C22" s="4" t="s">
        <v>91</v>
      </c>
      <c r="D22" s="4" t="s">
        <v>91</v>
      </c>
      <c r="E22" s="4" t="s">
        <v>91</v>
      </c>
      <c r="F22" s="4" t="s">
        <v>91</v>
      </c>
      <c r="G22" s="4" t="s">
        <v>91</v>
      </c>
      <c r="H22" s="4" t="s">
        <v>91</v>
      </c>
      <c r="I22" s="4" t="s">
        <v>91</v>
      </c>
      <c r="J22" s="4" t="s">
        <v>91</v>
      </c>
      <c r="K22" s="4" t="s">
        <v>91</v>
      </c>
      <c r="L22" s="4" t="s">
        <v>91</v>
      </c>
      <c r="M22" s="4" t="s">
        <v>91</v>
      </c>
      <c r="N22" s="4" t="s">
        <v>91</v>
      </c>
      <c r="P22" s="12"/>
      <c r="Q22" s="12"/>
    </row>
    <row r="23" spans="1:17" x14ac:dyDescent="0.25">
      <c r="A23" s="2" t="str">
        <f t="shared" si="0"/>
        <v>40000</v>
      </c>
      <c r="B23" s="3" t="s">
        <v>44</v>
      </c>
      <c r="C23" s="4" t="s">
        <v>91</v>
      </c>
      <c r="D23" s="4" t="s">
        <v>91</v>
      </c>
      <c r="E23" s="4" t="s">
        <v>91</v>
      </c>
      <c r="F23" s="4" t="s">
        <v>91</v>
      </c>
      <c r="G23" s="4" t="s">
        <v>91</v>
      </c>
      <c r="H23" s="4" t="s">
        <v>91</v>
      </c>
      <c r="I23" s="4" t="s">
        <v>91</v>
      </c>
      <c r="J23" s="4" t="s">
        <v>91</v>
      </c>
      <c r="K23" s="4" t="s">
        <v>91</v>
      </c>
      <c r="L23" s="4" t="s">
        <v>91</v>
      </c>
      <c r="M23" s="4" t="s">
        <v>91</v>
      </c>
      <c r="N23" s="4" t="s">
        <v>91</v>
      </c>
      <c r="P23" s="12"/>
      <c r="Q23" s="12"/>
    </row>
    <row r="24" spans="1:17" x14ac:dyDescent="0.25">
      <c r="A24" s="2" t="str">
        <f t="shared" si="0"/>
        <v>41000</v>
      </c>
      <c r="B24" s="3" t="s">
        <v>45</v>
      </c>
      <c r="C24" s="4" t="s">
        <v>91</v>
      </c>
      <c r="D24" s="4" t="s">
        <v>91</v>
      </c>
      <c r="E24" s="4" t="s">
        <v>91</v>
      </c>
      <c r="F24" s="4" t="s">
        <v>91</v>
      </c>
      <c r="G24" s="4">
        <v>10459673.1</v>
      </c>
      <c r="H24" s="4">
        <v>12784044.9</v>
      </c>
      <c r="I24" s="4">
        <v>15108416.699999999</v>
      </c>
      <c r="J24" s="4">
        <v>15517587.4</v>
      </c>
      <c r="K24" s="4">
        <v>15926758.1</v>
      </c>
      <c r="L24" s="4">
        <v>19047696</v>
      </c>
      <c r="M24" s="4">
        <v>22168633.800000001</v>
      </c>
      <c r="N24" s="4">
        <v>9713020.5999999996</v>
      </c>
      <c r="P24" s="12"/>
      <c r="Q24" s="12"/>
    </row>
    <row r="25" spans="1:17" x14ac:dyDescent="0.25">
      <c r="A25" s="2" t="str">
        <f t="shared" si="0"/>
        <v>41231</v>
      </c>
      <c r="B25" s="3" t="s">
        <v>46</v>
      </c>
      <c r="C25" s="4" t="s">
        <v>91</v>
      </c>
      <c r="D25" s="4" t="s">
        <v>91</v>
      </c>
      <c r="E25" s="4" t="s">
        <v>91</v>
      </c>
      <c r="F25" s="4" t="s">
        <v>91</v>
      </c>
      <c r="G25" s="4" t="s">
        <v>91</v>
      </c>
      <c r="H25" s="4" t="s">
        <v>91</v>
      </c>
      <c r="I25" s="4" t="s">
        <v>91</v>
      </c>
      <c r="J25" s="4" t="s">
        <v>91</v>
      </c>
      <c r="K25" s="4" t="s">
        <v>91</v>
      </c>
      <c r="L25" s="4" t="s">
        <v>91</v>
      </c>
      <c r="M25" s="4" t="s">
        <v>91</v>
      </c>
      <c r="N25" s="4" t="s">
        <v>91</v>
      </c>
      <c r="P25" s="12"/>
      <c r="Q25" s="12"/>
    </row>
    <row r="26" spans="1:17" x14ac:dyDescent="0.25">
      <c r="A26" s="2" t="str">
        <f t="shared" si="0"/>
        <v>42000</v>
      </c>
      <c r="B26" s="3" t="s">
        <v>47</v>
      </c>
      <c r="C26" s="4" t="s">
        <v>91</v>
      </c>
      <c r="D26" s="4" t="s">
        <v>91</v>
      </c>
      <c r="E26" s="4" t="s">
        <v>91</v>
      </c>
      <c r="F26" s="4" t="s">
        <v>91</v>
      </c>
      <c r="G26" s="4">
        <v>19357880</v>
      </c>
      <c r="H26" s="4">
        <v>23659631</v>
      </c>
      <c r="I26" s="4">
        <v>27961382.199999999</v>
      </c>
      <c r="J26" s="4">
        <v>31471903.800000001</v>
      </c>
      <c r="K26" s="4">
        <v>34982425.399999999</v>
      </c>
      <c r="L26" s="4">
        <v>43511656.600000001</v>
      </c>
      <c r="M26" s="4">
        <v>52040887.899999999</v>
      </c>
      <c r="N26" s="4">
        <v>49551385.100000001</v>
      </c>
      <c r="P26" s="12"/>
      <c r="Q26" s="12"/>
    </row>
    <row r="27" spans="1:17" x14ac:dyDescent="0.25">
      <c r="A27" s="2" t="str">
        <f t="shared" si="0"/>
        <v>42206</v>
      </c>
      <c r="B27" s="3" t="s">
        <v>48</v>
      </c>
      <c r="C27" s="4" t="s">
        <v>91</v>
      </c>
      <c r="D27" s="4" t="s">
        <v>91</v>
      </c>
      <c r="E27" s="4" t="s">
        <v>91</v>
      </c>
      <c r="F27" s="4" t="s">
        <v>91</v>
      </c>
      <c r="G27" s="4" t="s">
        <v>91</v>
      </c>
      <c r="H27" s="4" t="s">
        <v>91</v>
      </c>
      <c r="I27" s="4" t="s">
        <v>91</v>
      </c>
      <c r="J27" s="4" t="s">
        <v>91</v>
      </c>
      <c r="K27" s="4" t="s">
        <v>91</v>
      </c>
      <c r="L27" s="4" t="s">
        <v>91</v>
      </c>
      <c r="M27" s="4" t="s">
        <v>91</v>
      </c>
      <c r="N27" s="4" t="s">
        <v>91</v>
      </c>
      <c r="P27" s="12"/>
      <c r="Q27" s="12"/>
    </row>
    <row r="28" spans="1:17" x14ac:dyDescent="0.25">
      <c r="A28" s="2" t="str">
        <f t="shared" si="0"/>
        <v>44000</v>
      </c>
      <c r="B28" s="3" t="s">
        <v>49</v>
      </c>
      <c r="C28" s="4" t="s">
        <v>91</v>
      </c>
      <c r="D28" s="4" t="s">
        <v>91</v>
      </c>
      <c r="E28" s="4" t="s">
        <v>91</v>
      </c>
      <c r="F28" s="4" t="s">
        <v>91</v>
      </c>
      <c r="G28" s="4" t="s">
        <v>91</v>
      </c>
      <c r="H28" s="4" t="s">
        <v>91</v>
      </c>
      <c r="I28" s="4" t="s">
        <v>91</v>
      </c>
      <c r="J28" s="4" t="s">
        <v>91</v>
      </c>
      <c r="K28" s="4" t="s">
        <v>91</v>
      </c>
      <c r="L28" s="4" t="s">
        <v>91</v>
      </c>
      <c r="M28" s="4" t="s">
        <v>91</v>
      </c>
      <c r="N28" s="4" t="s">
        <v>91</v>
      </c>
      <c r="P28" s="12"/>
      <c r="Q28" s="12"/>
    </row>
    <row r="29" spans="1:17" x14ac:dyDescent="0.25">
      <c r="A29" s="2" t="str">
        <f t="shared" si="0"/>
        <v>46000</v>
      </c>
      <c r="B29" s="3" t="s">
        <v>50</v>
      </c>
      <c r="C29" s="4" t="s">
        <v>91</v>
      </c>
      <c r="D29" s="4" t="s">
        <v>91</v>
      </c>
      <c r="E29" s="4" t="s">
        <v>91</v>
      </c>
      <c r="F29" s="4" t="s">
        <v>91</v>
      </c>
      <c r="G29" s="4" t="s">
        <v>91</v>
      </c>
      <c r="H29" s="4" t="s">
        <v>91</v>
      </c>
      <c r="I29" s="4" t="s">
        <v>91</v>
      </c>
      <c r="J29" s="4" t="s">
        <v>91</v>
      </c>
      <c r="K29" s="4" t="s">
        <v>91</v>
      </c>
      <c r="L29" s="4" t="s">
        <v>91</v>
      </c>
      <c r="M29" s="4" t="s">
        <v>91</v>
      </c>
      <c r="N29" s="4" t="s">
        <v>91</v>
      </c>
      <c r="P29" s="12"/>
      <c r="Q29" s="12"/>
    </row>
    <row r="30" spans="1:17" x14ac:dyDescent="0.25">
      <c r="A30" s="2" t="str">
        <f t="shared" si="0"/>
        <v>47000</v>
      </c>
      <c r="B30" s="3" t="s">
        <v>51</v>
      </c>
      <c r="C30" s="4" t="s">
        <v>91</v>
      </c>
      <c r="D30" s="4" t="s">
        <v>91</v>
      </c>
      <c r="E30" s="4" t="s">
        <v>91</v>
      </c>
      <c r="F30" s="4" t="s">
        <v>91</v>
      </c>
      <c r="G30" s="4" t="s">
        <v>91</v>
      </c>
      <c r="H30" s="4" t="s">
        <v>91</v>
      </c>
      <c r="I30" s="4" t="s">
        <v>91</v>
      </c>
      <c r="J30" s="4" t="s">
        <v>91</v>
      </c>
      <c r="K30" s="4" t="s">
        <v>91</v>
      </c>
      <c r="L30" s="4" t="s">
        <v>91</v>
      </c>
      <c r="M30" s="4" t="s">
        <v>91</v>
      </c>
      <c r="N30" s="4" t="s">
        <v>91</v>
      </c>
      <c r="P30" s="12"/>
      <c r="Q30" s="12"/>
    </row>
    <row r="31" spans="1:17" x14ac:dyDescent="0.25">
      <c r="A31" s="2" t="str">
        <f t="shared" si="0"/>
        <v>49000</v>
      </c>
      <c r="B31" s="3" t="s">
        <v>52</v>
      </c>
      <c r="C31" s="4" t="s">
        <v>91</v>
      </c>
      <c r="D31" s="4" t="s">
        <v>91</v>
      </c>
      <c r="E31" s="4" t="s">
        <v>91</v>
      </c>
      <c r="F31" s="4" t="s">
        <v>91</v>
      </c>
      <c r="G31" s="4" t="s">
        <v>91</v>
      </c>
      <c r="H31" s="4" t="s">
        <v>91</v>
      </c>
      <c r="I31" s="4" t="s">
        <v>91</v>
      </c>
      <c r="J31" s="4" t="s">
        <v>91</v>
      </c>
      <c r="K31" s="4" t="s">
        <v>91</v>
      </c>
      <c r="L31" s="4" t="s">
        <v>91</v>
      </c>
      <c r="M31" s="4" t="s">
        <v>91</v>
      </c>
      <c r="N31" s="4" t="s">
        <v>91</v>
      </c>
      <c r="P31" s="12"/>
      <c r="Q31" s="12"/>
    </row>
    <row r="32" spans="1:17" x14ac:dyDescent="0.25">
      <c r="A32" s="2" t="str">
        <f t="shared" si="0"/>
        <v>51000</v>
      </c>
      <c r="B32" s="3" t="s">
        <v>53</v>
      </c>
      <c r="C32" s="4" t="s">
        <v>91</v>
      </c>
      <c r="D32" s="4" t="s">
        <v>91</v>
      </c>
      <c r="E32" s="4" t="s">
        <v>91</v>
      </c>
      <c r="F32" s="4" t="s">
        <v>91</v>
      </c>
      <c r="G32" s="4">
        <v>6259078</v>
      </c>
      <c r="H32" s="4">
        <v>7649984.2000000002</v>
      </c>
      <c r="I32" s="4">
        <v>9040890.4000000004</v>
      </c>
      <c r="J32" s="4">
        <v>10431796.699999999</v>
      </c>
      <c r="K32" s="4">
        <v>11822702.9</v>
      </c>
      <c r="L32" s="4">
        <v>28016833</v>
      </c>
      <c r="M32" s="4">
        <v>44210963.200000003</v>
      </c>
      <c r="N32" s="4">
        <v>5405093.2999999998</v>
      </c>
      <c r="P32" s="12"/>
      <c r="Q32" s="12"/>
    </row>
    <row r="33" spans="1:17" x14ac:dyDescent="0.25">
      <c r="A33" s="2" t="str">
        <f t="shared" si="0"/>
        <v>52000</v>
      </c>
      <c r="B33" s="3" t="s">
        <v>54</v>
      </c>
      <c r="C33" s="4" t="s">
        <v>91</v>
      </c>
      <c r="D33" s="4" t="s">
        <v>91</v>
      </c>
      <c r="E33" s="4" t="s">
        <v>91</v>
      </c>
      <c r="F33" s="4" t="s">
        <v>91</v>
      </c>
      <c r="G33" s="4">
        <v>633965002.10000002</v>
      </c>
      <c r="H33" s="4">
        <v>1096637750.5999999</v>
      </c>
      <c r="I33" s="4">
        <v>1208508250.7</v>
      </c>
      <c r="J33" s="4">
        <v>1642478033.4000001</v>
      </c>
      <c r="K33" s="4">
        <v>2046447816.2</v>
      </c>
      <c r="L33" s="4">
        <v>2307146483.6999998</v>
      </c>
      <c r="M33" s="4">
        <v>2549495151.1999998</v>
      </c>
      <c r="N33" s="4">
        <v>2650403328.8000002</v>
      </c>
      <c r="P33" s="12"/>
      <c r="Q33" s="12"/>
    </row>
    <row r="34" spans="1:17" x14ac:dyDescent="0.25">
      <c r="A34" s="2" t="str">
        <f t="shared" si="0"/>
        <v>53000</v>
      </c>
      <c r="B34" s="3" t="s">
        <v>55</v>
      </c>
      <c r="C34" s="4" t="s">
        <v>91</v>
      </c>
      <c r="D34" s="4" t="s">
        <v>91</v>
      </c>
      <c r="E34" s="4" t="s">
        <v>91</v>
      </c>
      <c r="F34" s="4" t="s">
        <v>91</v>
      </c>
      <c r="G34" s="4">
        <v>341078807.5</v>
      </c>
      <c r="H34" s="4">
        <v>473199653.69999999</v>
      </c>
      <c r="I34" s="4">
        <v>504690499.80000001</v>
      </c>
      <c r="J34" s="4">
        <v>536181345.89999998</v>
      </c>
      <c r="K34" s="4">
        <v>0</v>
      </c>
      <c r="L34" s="4">
        <v>0</v>
      </c>
      <c r="M34" s="4">
        <v>125000000</v>
      </c>
      <c r="N34" s="4">
        <v>1069362691.8</v>
      </c>
      <c r="P34" s="12"/>
      <c r="Q34" s="12"/>
    </row>
    <row r="35" spans="1:17" x14ac:dyDescent="0.25">
      <c r="A35" s="2" t="str">
        <f t="shared" si="0"/>
        <v>53210</v>
      </c>
      <c r="B35" s="3" t="s">
        <v>90</v>
      </c>
      <c r="C35" s="4" t="s">
        <v>91</v>
      </c>
      <c r="D35" s="4" t="s">
        <v>91</v>
      </c>
      <c r="E35" s="4" t="s">
        <v>91</v>
      </c>
      <c r="F35" s="4" t="s">
        <v>91</v>
      </c>
      <c r="G35" s="4" t="s">
        <v>91</v>
      </c>
      <c r="H35" s="4" t="s">
        <v>91</v>
      </c>
      <c r="I35" s="4" t="s">
        <v>91</v>
      </c>
      <c r="J35" s="4" t="s">
        <v>91</v>
      </c>
      <c r="K35" s="4" t="s">
        <v>91</v>
      </c>
      <c r="L35" s="4" t="s">
        <v>91</v>
      </c>
      <c r="M35" s="4" t="s">
        <v>91</v>
      </c>
      <c r="N35" s="4" t="s">
        <v>91</v>
      </c>
      <c r="P35" s="12"/>
      <c r="Q35" s="12"/>
    </row>
    <row r="36" spans="1:17" x14ac:dyDescent="0.25">
      <c r="A36" s="2" t="str">
        <f t="shared" si="0"/>
        <v>54000</v>
      </c>
      <c r="B36" s="3" t="s">
        <v>56</v>
      </c>
      <c r="C36" s="4" t="s">
        <v>91</v>
      </c>
      <c r="D36" s="4" t="s">
        <v>91</v>
      </c>
      <c r="E36" s="4" t="s">
        <v>91</v>
      </c>
      <c r="F36" s="4" t="s">
        <v>91</v>
      </c>
      <c r="G36" s="4" t="s">
        <v>91</v>
      </c>
      <c r="H36" s="4">
        <v>126750</v>
      </c>
      <c r="I36" s="4">
        <v>126750</v>
      </c>
      <c r="J36" s="4">
        <v>126750</v>
      </c>
      <c r="K36" s="4">
        <v>126750</v>
      </c>
      <c r="L36" s="4">
        <v>126750</v>
      </c>
      <c r="M36" s="4">
        <v>126750</v>
      </c>
      <c r="N36" s="4">
        <v>126750</v>
      </c>
      <c r="P36" s="12"/>
      <c r="Q36" s="12"/>
    </row>
    <row r="37" spans="1:17" x14ac:dyDescent="0.25">
      <c r="A37" s="2" t="str">
        <f t="shared" si="0"/>
        <v>55000</v>
      </c>
      <c r="B37" s="3" t="s">
        <v>57</v>
      </c>
      <c r="C37" s="4" t="s">
        <v>91</v>
      </c>
      <c r="D37" s="4" t="s">
        <v>91</v>
      </c>
      <c r="E37" s="4" t="s">
        <v>91</v>
      </c>
      <c r="F37" s="4" t="s">
        <v>91</v>
      </c>
      <c r="G37" s="4">
        <v>37380787.700000003</v>
      </c>
      <c r="H37" s="4">
        <v>62301312.5</v>
      </c>
      <c r="I37" s="4">
        <v>70608154.200000003</v>
      </c>
      <c r="J37" s="4">
        <v>78914995.900000006</v>
      </c>
      <c r="K37" s="4">
        <v>87221837.599999994</v>
      </c>
      <c r="L37" s="4">
        <v>96919994.700000003</v>
      </c>
      <c r="M37" s="4">
        <v>130604468.7</v>
      </c>
      <c r="N37" s="4">
        <v>227214312.80000001</v>
      </c>
      <c r="P37" s="12"/>
      <c r="Q37" s="12"/>
    </row>
    <row r="38" spans="1:17" x14ac:dyDescent="0.25">
      <c r="A38" s="2" t="str">
        <f t="shared" si="0"/>
        <v>56000</v>
      </c>
      <c r="B38" s="3" t="s">
        <v>58</v>
      </c>
      <c r="C38" s="4" t="s">
        <v>91</v>
      </c>
      <c r="D38" s="4" t="s">
        <v>91</v>
      </c>
      <c r="E38" s="4" t="s">
        <v>91</v>
      </c>
      <c r="F38" s="4" t="s">
        <v>91</v>
      </c>
      <c r="G38" s="4">
        <v>3538037926.1999998</v>
      </c>
      <c r="H38" s="4">
        <v>4233554093.1999998</v>
      </c>
      <c r="I38" s="4">
        <v>5194200292</v>
      </c>
      <c r="J38" s="4">
        <v>6107605046.6999998</v>
      </c>
      <c r="K38" s="4">
        <v>6921009801.3999996</v>
      </c>
      <c r="L38" s="4">
        <v>8238501787.8999996</v>
      </c>
      <c r="M38" s="4">
        <v>9505993774.5</v>
      </c>
      <c r="N38" s="4">
        <v>10255040272.1</v>
      </c>
      <c r="P38" s="12"/>
      <c r="Q38" s="12"/>
    </row>
    <row r="39" spans="1:17" x14ac:dyDescent="0.25">
      <c r="A39" s="2" t="str">
        <f t="shared" si="0"/>
        <v>58000</v>
      </c>
      <c r="B39" s="3" t="s">
        <v>59</v>
      </c>
      <c r="C39" s="4" t="s">
        <v>91</v>
      </c>
      <c r="D39" s="4" t="s">
        <v>91</v>
      </c>
      <c r="E39" s="4" t="s">
        <v>91</v>
      </c>
      <c r="F39" s="4" t="s">
        <v>91</v>
      </c>
      <c r="G39" s="4" t="s">
        <v>91</v>
      </c>
      <c r="H39" s="4" t="s">
        <v>91</v>
      </c>
      <c r="I39" s="4" t="s">
        <v>91</v>
      </c>
      <c r="J39" s="4" t="s">
        <v>91</v>
      </c>
      <c r="K39" s="4" t="s">
        <v>91</v>
      </c>
      <c r="L39" s="4" t="s">
        <v>91</v>
      </c>
      <c r="M39" s="4" t="s">
        <v>91</v>
      </c>
      <c r="N39" s="4" t="s">
        <v>91</v>
      </c>
      <c r="P39" s="12"/>
      <c r="Q39" s="12"/>
    </row>
    <row r="40" spans="1:17" x14ac:dyDescent="0.25">
      <c r="A40" s="2" t="str">
        <f t="shared" si="0"/>
        <v>60000</v>
      </c>
      <c r="B40" s="3" t="s">
        <v>60</v>
      </c>
      <c r="C40" s="4" t="s">
        <v>91</v>
      </c>
      <c r="D40" s="4" t="s">
        <v>91</v>
      </c>
      <c r="E40" s="4" t="s">
        <v>91</v>
      </c>
      <c r="F40" s="4" t="s">
        <v>91</v>
      </c>
      <c r="G40" s="4" t="s">
        <v>91</v>
      </c>
      <c r="H40" s="4" t="s">
        <v>91</v>
      </c>
      <c r="I40" s="4" t="s">
        <v>91</v>
      </c>
      <c r="J40" s="4" t="s">
        <v>91</v>
      </c>
      <c r="K40" s="4" t="s">
        <v>91</v>
      </c>
      <c r="L40" s="4" t="s">
        <v>91</v>
      </c>
      <c r="M40" s="4" t="s">
        <v>91</v>
      </c>
      <c r="N40" s="4" t="s">
        <v>91</v>
      </c>
      <c r="P40" s="12"/>
      <c r="Q40" s="12"/>
    </row>
    <row r="41" spans="1:17" x14ac:dyDescent="0.25">
      <c r="A41" s="2" t="str">
        <f t="shared" si="0"/>
        <v>63000</v>
      </c>
      <c r="B41" s="3" t="s">
        <v>61</v>
      </c>
      <c r="C41" s="4" t="s">
        <v>91</v>
      </c>
      <c r="D41" s="4" t="s">
        <v>91</v>
      </c>
      <c r="E41" s="4" t="s">
        <v>91</v>
      </c>
      <c r="F41" s="4" t="s">
        <v>91</v>
      </c>
      <c r="G41" s="4" t="s">
        <v>91</v>
      </c>
      <c r="H41" s="4" t="s">
        <v>91</v>
      </c>
      <c r="I41" s="4" t="s">
        <v>91</v>
      </c>
      <c r="J41" s="4" t="s">
        <v>91</v>
      </c>
      <c r="K41" s="4" t="s">
        <v>91</v>
      </c>
      <c r="L41" s="4" t="s">
        <v>91</v>
      </c>
      <c r="M41" s="4" t="s">
        <v>91</v>
      </c>
      <c r="N41" s="4" t="s">
        <v>91</v>
      </c>
      <c r="P41" s="12"/>
      <c r="Q41" s="12"/>
    </row>
    <row r="42" spans="1:17" x14ac:dyDescent="0.25">
      <c r="A42" s="2" t="str">
        <f t="shared" si="0"/>
        <v>65000</v>
      </c>
      <c r="B42" s="3" t="s">
        <v>88</v>
      </c>
      <c r="C42" s="4" t="s">
        <v>91</v>
      </c>
      <c r="D42" s="4" t="s">
        <v>91</v>
      </c>
      <c r="E42" s="4" t="s">
        <v>91</v>
      </c>
      <c r="F42" s="4" t="s">
        <v>91</v>
      </c>
      <c r="G42" s="4" t="s">
        <v>91</v>
      </c>
      <c r="H42" s="4" t="s">
        <v>91</v>
      </c>
      <c r="I42" s="4" t="s">
        <v>91</v>
      </c>
      <c r="J42" s="4" t="s">
        <v>91</v>
      </c>
      <c r="K42" s="4" t="s">
        <v>91</v>
      </c>
      <c r="L42" s="4" t="s">
        <v>91</v>
      </c>
      <c r="M42" s="4" t="s">
        <v>91</v>
      </c>
      <c r="N42" s="4" t="s">
        <v>91</v>
      </c>
      <c r="P42" s="12"/>
      <c r="Q42" s="12"/>
    </row>
    <row r="43" spans="1:17" x14ac:dyDescent="0.25">
      <c r="A43" s="2" t="str">
        <f t="shared" si="0"/>
        <v>67000</v>
      </c>
      <c r="B43" s="3" t="s">
        <v>62</v>
      </c>
      <c r="C43" s="4" t="s">
        <v>91</v>
      </c>
      <c r="D43" s="4" t="s">
        <v>91</v>
      </c>
      <c r="E43" s="4" t="s">
        <v>91</v>
      </c>
      <c r="F43" s="4" t="s">
        <v>91</v>
      </c>
      <c r="G43" s="4" t="s">
        <v>91</v>
      </c>
      <c r="H43" s="4" t="s">
        <v>91</v>
      </c>
      <c r="I43" s="4" t="s">
        <v>91</v>
      </c>
      <c r="J43" s="4" t="s">
        <v>91</v>
      </c>
      <c r="K43" s="4" t="s">
        <v>91</v>
      </c>
      <c r="L43" s="4" t="s">
        <v>91</v>
      </c>
      <c r="M43" s="4" t="s">
        <v>91</v>
      </c>
      <c r="N43" s="4" t="s">
        <v>91</v>
      </c>
      <c r="P43" s="12"/>
      <c r="Q43" s="12"/>
    </row>
    <row r="44" spans="1:17" x14ac:dyDescent="0.25">
      <c r="A44" s="2" t="str">
        <f t="shared" si="0"/>
        <v>68000</v>
      </c>
      <c r="B44" s="3" t="s">
        <v>63</v>
      </c>
      <c r="C44" s="4" t="s">
        <v>91</v>
      </c>
      <c r="D44" s="4" t="s">
        <v>91</v>
      </c>
      <c r="E44" s="4" t="s">
        <v>91</v>
      </c>
      <c r="F44" s="4" t="s">
        <v>91</v>
      </c>
      <c r="G44" s="4">
        <v>104876570.2</v>
      </c>
      <c r="H44" s="4">
        <v>160394118.40000001</v>
      </c>
      <c r="I44" s="4">
        <v>383066685.39999998</v>
      </c>
      <c r="J44" s="4">
        <v>407610173.10000002</v>
      </c>
      <c r="K44" s="4">
        <v>326153660.89999998</v>
      </c>
      <c r="L44" s="4">
        <v>424386810.10000002</v>
      </c>
      <c r="M44" s="4">
        <v>504593104.80000001</v>
      </c>
      <c r="N44" s="4">
        <v>392802107.5</v>
      </c>
      <c r="P44" s="12"/>
      <c r="Q44" s="12"/>
    </row>
    <row r="45" spans="1:17" x14ac:dyDescent="0.25">
      <c r="A45" s="2" t="str">
        <f t="shared" si="0"/>
        <v>68201</v>
      </c>
      <c r="B45" s="3" t="s">
        <v>64</v>
      </c>
      <c r="C45" s="4" t="s">
        <v>91</v>
      </c>
      <c r="D45" s="4" t="s">
        <v>91</v>
      </c>
      <c r="E45" s="4" t="s">
        <v>91</v>
      </c>
      <c r="F45" s="4" t="s">
        <v>91</v>
      </c>
      <c r="G45" s="4" t="s">
        <v>91</v>
      </c>
      <c r="H45" s="4" t="s">
        <v>91</v>
      </c>
      <c r="I45" s="4" t="s">
        <v>91</v>
      </c>
      <c r="J45" s="4" t="s">
        <v>91</v>
      </c>
      <c r="K45" s="4" t="s">
        <v>91</v>
      </c>
      <c r="L45" s="4" t="s">
        <v>91</v>
      </c>
      <c r="M45" s="4" t="s">
        <v>91</v>
      </c>
      <c r="N45" s="4" t="s">
        <v>91</v>
      </c>
      <c r="P45" s="12"/>
      <c r="Q45" s="12"/>
    </row>
    <row r="46" spans="1:17" x14ac:dyDescent="0.25">
      <c r="A46" s="2" t="str">
        <f>LEFT(B46,5)</f>
        <v>68213</v>
      </c>
      <c r="B46" s="3" t="s">
        <v>65</v>
      </c>
      <c r="C46" s="4" t="s">
        <v>91</v>
      </c>
      <c r="D46" s="4" t="s">
        <v>91</v>
      </c>
      <c r="E46" s="4" t="s">
        <v>91</v>
      </c>
      <c r="F46" s="4" t="s">
        <v>91</v>
      </c>
      <c r="G46" s="4" t="s">
        <v>91</v>
      </c>
      <c r="H46" s="4" t="s">
        <v>91</v>
      </c>
      <c r="I46" s="4" t="s">
        <v>91</v>
      </c>
      <c r="J46" s="4" t="s">
        <v>91</v>
      </c>
      <c r="K46" s="4" t="s">
        <v>91</v>
      </c>
      <c r="L46" s="4" t="s">
        <v>91</v>
      </c>
      <c r="M46" s="4" t="s">
        <v>91</v>
      </c>
      <c r="N46" s="4" t="s">
        <v>91</v>
      </c>
      <c r="P46" s="12"/>
      <c r="Q46" s="12"/>
    </row>
    <row r="47" spans="1:17" x14ac:dyDescent="0.25">
      <c r="A47" s="2" t="str">
        <f>LEFT(B47,5)</f>
        <v>69000</v>
      </c>
      <c r="B47" s="3" t="s">
        <v>97</v>
      </c>
      <c r="C47" s="4" t="s">
        <v>91</v>
      </c>
      <c r="D47" s="4" t="s">
        <v>91</v>
      </c>
      <c r="E47" s="4" t="s">
        <v>91</v>
      </c>
      <c r="F47" s="4" t="s">
        <v>91</v>
      </c>
      <c r="G47" s="4" t="s">
        <v>91</v>
      </c>
      <c r="H47" s="4" t="s">
        <v>91</v>
      </c>
      <c r="I47" s="4" t="s">
        <v>91</v>
      </c>
      <c r="J47" s="4" t="s">
        <v>91</v>
      </c>
      <c r="K47" s="4" t="s">
        <v>91</v>
      </c>
      <c r="L47" s="4" t="s">
        <v>91</v>
      </c>
      <c r="M47" s="4" t="s">
        <v>91</v>
      </c>
      <c r="N47" s="4" t="s">
        <v>91</v>
      </c>
      <c r="P47" s="12"/>
      <c r="Q47" s="12"/>
    </row>
    <row r="48" spans="1:17" x14ac:dyDescent="0.25">
      <c r="A48" s="2" t="str">
        <f t="shared" si="0"/>
        <v>81000</v>
      </c>
      <c r="B48" s="3" t="s">
        <v>87</v>
      </c>
      <c r="C48" s="4" t="s">
        <v>91</v>
      </c>
      <c r="D48" s="4" t="s">
        <v>91</v>
      </c>
      <c r="E48" s="4" t="s">
        <v>91</v>
      </c>
      <c r="F48" s="4" t="s">
        <v>91</v>
      </c>
      <c r="G48" s="4" t="s">
        <v>91</v>
      </c>
      <c r="H48" s="4" t="s">
        <v>91</v>
      </c>
      <c r="I48" s="4" t="s">
        <v>91</v>
      </c>
      <c r="J48" s="4" t="s">
        <v>91</v>
      </c>
      <c r="K48" s="4" t="s">
        <v>91</v>
      </c>
      <c r="L48" s="4" t="s">
        <v>91</v>
      </c>
      <c r="M48" s="4" t="s">
        <v>91</v>
      </c>
      <c r="N48" s="4" t="s">
        <v>91</v>
      </c>
      <c r="P48" s="12"/>
      <c r="Q48" s="12"/>
    </row>
    <row r="49" spans="1:17" x14ac:dyDescent="0.25">
      <c r="A49" s="2" t="str">
        <f t="shared" si="0"/>
        <v>83000</v>
      </c>
      <c r="B49" s="3" t="s">
        <v>66</v>
      </c>
      <c r="C49" s="4" t="s">
        <v>91</v>
      </c>
      <c r="D49" s="4" t="s">
        <v>91</v>
      </c>
      <c r="E49" s="4" t="s">
        <v>91</v>
      </c>
      <c r="F49" s="4" t="s">
        <v>91</v>
      </c>
      <c r="G49" s="4" t="s">
        <v>91</v>
      </c>
      <c r="H49" s="4" t="s">
        <v>91</v>
      </c>
      <c r="I49" s="4" t="s">
        <v>91</v>
      </c>
      <c r="J49" s="4" t="s">
        <v>91</v>
      </c>
      <c r="K49" s="4" t="s">
        <v>91</v>
      </c>
      <c r="L49" s="4" t="s">
        <v>91</v>
      </c>
      <c r="M49" s="4" t="s">
        <v>91</v>
      </c>
      <c r="N49" s="4" t="s">
        <v>91</v>
      </c>
      <c r="P49" s="12"/>
      <c r="Q49" s="12"/>
    </row>
    <row r="50" spans="1:17" x14ac:dyDescent="0.25">
      <c r="A50" s="2" t="str">
        <f t="shared" si="0"/>
        <v>84000</v>
      </c>
      <c r="B50" s="3" t="s">
        <v>67</v>
      </c>
      <c r="C50" s="4" t="s">
        <v>91</v>
      </c>
      <c r="D50" s="4" t="s">
        <v>91</v>
      </c>
      <c r="E50" s="4" t="s">
        <v>91</v>
      </c>
      <c r="F50" s="4" t="s">
        <v>91</v>
      </c>
      <c r="G50" s="4" t="s">
        <v>91</v>
      </c>
      <c r="H50" s="4" t="s">
        <v>91</v>
      </c>
      <c r="I50" s="4" t="s">
        <v>91</v>
      </c>
      <c r="J50" s="4" t="s">
        <v>91</v>
      </c>
      <c r="K50" s="4" t="s">
        <v>91</v>
      </c>
      <c r="L50" s="4" t="s">
        <v>91</v>
      </c>
      <c r="M50" s="4" t="s">
        <v>91</v>
      </c>
      <c r="N50" s="4" t="s">
        <v>91</v>
      </c>
      <c r="P50" s="12"/>
      <c r="Q50" s="12"/>
    </row>
    <row r="51" spans="1:17" x14ac:dyDescent="0.25">
      <c r="A51" s="2" t="str">
        <f t="shared" si="0"/>
        <v>Total</v>
      </c>
      <c r="B51" s="19" t="s">
        <v>25</v>
      </c>
      <c r="C51" s="20" t="s">
        <v>91</v>
      </c>
      <c r="D51" s="20" t="s">
        <v>91</v>
      </c>
      <c r="E51" s="20" t="s">
        <v>91</v>
      </c>
      <c r="F51" s="20" t="s">
        <v>91</v>
      </c>
      <c r="G51" s="20">
        <v>7983185333.8000002</v>
      </c>
      <c r="H51" s="20">
        <v>11172462179.799999</v>
      </c>
      <c r="I51" s="20">
        <v>13293145270.9</v>
      </c>
      <c r="J51" s="20">
        <v>15445139161.1</v>
      </c>
      <c r="K51" s="20">
        <v>16963060859.200001</v>
      </c>
      <c r="L51" s="20">
        <v>20730337176.200001</v>
      </c>
      <c r="M51" s="20">
        <v>23795790081.599998</v>
      </c>
      <c r="N51" s="20">
        <v>26249050135.799999</v>
      </c>
      <c r="Q51" s="12"/>
    </row>
    <row r="52" spans="1:17" x14ac:dyDescent="0.2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7" x14ac:dyDescent="0.25">
      <c r="N53" s="13"/>
    </row>
    <row r="54" spans="1:17" x14ac:dyDescent="0.25">
      <c r="N54" s="13"/>
    </row>
    <row r="55" spans="1:17" x14ac:dyDescent="0.25">
      <c r="N55" s="1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4EBD0-B393-4AF3-83AA-0DB027BA57C7}">
  <dimension ref="A1:Q55"/>
  <sheetViews>
    <sheetView workbookViewId="0">
      <pane xSplit="2" ySplit="2" topLeftCell="C24" activePane="bottomRight" state="frozen"/>
      <selection pane="topRight" activeCell="C1" sqref="C1"/>
      <selection pane="bottomLeft" activeCell="A3" sqref="A3"/>
      <selection pane="bottomRight" activeCell="B2" sqref="B2:N5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11" width="13.85546875" bestFit="1" customWidth="1"/>
    <col min="12" max="12" width="14.85546875" bestFit="1" customWidth="1"/>
    <col min="13" max="13" width="18.28515625" customWidth="1"/>
    <col min="14" max="14" width="17.5703125" bestFit="1" customWidth="1"/>
    <col min="16" max="16" width="14" customWidth="1"/>
    <col min="17" max="17" width="14.140625" customWidth="1"/>
  </cols>
  <sheetData>
    <row r="1" spans="1:17" x14ac:dyDescent="0.25">
      <c r="A1" s="2"/>
      <c r="B1" s="1" t="s">
        <v>120</v>
      </c>
    </row>
    <row r="2" spans="1:17" x14ac:dyDescent="0.25">
      <c r="A2" s="2"/>
      <c r="B2" s="3" t="s">
        <v>119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18</v>
      </c>
    </row>
    <row r="3" spans="1:17" x14ac:dyDescent="0.25">
      <c r="A3" s="2" t="str">
        <f>LEFT(B3,5)</f>
        <v>20000</v>
      </c>
      <c r="B3" s="3" t="s">
        <v>26</v>
      </c>
      <c r="C3" s="4" t="s">
        <v>91</v>
      </c>
      <c r="D3" s="4" t="s">
        <v>91</v>
      </c>
      <c r="E3" s="4" t="s">
        <v>91</v>
      </c>
      <c r="F3" s="4" t="s">
        <v>91</v>
      </c>
      <c r="G3" s="4" t="s">
        <v>91</v>
      </c>
      <c r="H3" s="4" t="s">
        <v>91</v>
      </c>
      <c r="I3" s="4" t="s">
        <v>91</v>
      </c>
      <c r="J3" s="4" t="s">
        <v>91</v>
      </c>
      <c r="K3" s="4" t="s">
        <v>91</v>
      </c>
      <c r="L3" s="4" t="s">
        <v>91</v>
      </c>
      <c r="M3" s="4" t="s">
        <v>91</v>
      </c>
      <c r="N3" s="4" t="s">
        <v>91</v>
      </c>
      <c r="P3" s="12"/>
      <c r="Q3" s="12"/>
    </row>
    <row r="4" spans="1:17" x14ac:dyDescent="0.25">
      <c r="A4" s="2" t="str">
        <f t="shared" ref="A4:A51" si="0">LEFT(B4,5)</f>
        <v>22000</v>
      </c>
      <c r="B4" s="3" t="s">
        <v>27</v>
      </c>
      <c r="C4" s="4" t="s">
        <v>91</v>
      </c>
      <c r="D4" s="4" t="s">
        <v>91</v>
      </c>
      <c r="E4" s="4" t="s">
        <v>91</v>
      </c>
      <c r="F4" s="4" t="s">
        <v>91</v>
      </c>
      <c r="G4" s="4" t="s">
        <v>91</v>
      </c>
      <c r="H4" s="4" t="s">
        <v>91</v>
      </c>
      <c r="I4" s="4" t="s">
        <v>91</v>
      </c>
      <c r="J4" s="4" t="s">
        <v>91</v>
      </c>
      <c r="K4" s="4" t="s">
        <v>91</v>
      </c>
      <c r="L4" s="4" t="s">
        <v>91</v>
      </c>
      <c r="M4" s="4" t="s">
        <v>91</v>
      </c>
      <c r="N4" s="4" t="s">
        <v>91</v>
      </c>
      <c r="P4" s="12"/>
      <c r="Q4" s="12"/>
    </row>
    <row r="5" spans="1:17" x14ac:dyDescent="0.25">
      <c r="A5" s="2" t="str">
        <f t="shared" si="0"/>
        <v>24000</v>
      </c>
      <c r="B5" s="3" t="s">
        <v>28</v>
      </c>
      <c r="C5" s="4" t="s">
        <v>91</v>
      </c>
      <c r="D5" s="4" t="s">
        <v>91</v>
      </c>
      <c r="E5" s="4" t="s">
        <v>91</v>
      </c>
      <c r="F5" s="4" t="s">
        <v>91</v>
      </c>
      <c r="G5" s="4">
        <v>196747565</v>
      </c>
      <c r="H5" s="4">
        <v>163469246</v>
      </c>
      <c r="I5" s="4">
        <v>193190927</v>
      </c>
      <c r="J5" s="4">
        <v>222912608</v>
      </c>
      <c r="K5" s="4">
        <v>252634289</v>
      </c>
      <c r="L5" s="4">
        <v>289475788</v>
      </c>
      <c r="M5" s="4">
        <v>326317287</v>
      </c>
      <c r="N5" s="4">
        <v>998791786</v>
      </c>
      <c r="P5" s="12">
        <f>((N5*3)/18)+(N5/15)</f>
        <v>233051416.73333332</v>
      </c>
      <c r="Q5" s="12"/>
    </row>
    <row r="6" spans="1:17" x14ac:dyDescent="0.25">
      <c r="A6" s="2" t="str">
        <f t="shared" si="0"/>
        <v>25000</v>
      </c>
      <c r="B6" s="3" t="s">
        <v>29</v>
      </c>
      <c r="C6" s="4" t="s">
        <v>91</v>
      </c>
      <c r="D6" s="4" t="s">
        <v>91</v>
      </c>
      <c r="E6" s="4" t="s">
        <v>91</v>
      </c>
      <c r="F6" s="4" t="s">
        <v>91</v>
      </c>
      <c r="G6" s="4" t="s">
        <v>91</v>
      </c>
      <c r="H6" s="4" t="s">
        <v>91</v>
      </c>
      <c r="I6" s="4" t="s">
        <v>91</v>
      </c>
      <c r="J6" s="4" t="s">
        <v>91</v>
      </c>
      <c r="K6" s="4" t="s">
        <v>91</v>
      </c>
      <c r="L6" s="4" t="s">
        <v>91</v>
      </c>
      <c r="M6" s="4" t="s">
        <v>91</v>
      </c>
      <c r="N6" s="4" t="s">
        <v>91</v>
      </c>
      <c r="P6" s="12"/>
      <c r="Q6" s="12"/>
    </row>
    <row r="7" spans="1:17" x14ac:dyDescent="0.25">
      <c r="A7" s="2" t="str">
        <f t="shared" si="0"/>
        <v>26000</v>
      </c>
      <c r="B7" s="3" t="s">
        <v>30</v>
      </c>
      <c r="C7" s="4" t="s">
        <v>91</v>
      </c>
      <c r="D7" s="4" t="s">
        <v>91</v>
      </c>
      <c r="E7" s="4" t="s">
        <v>91</v>
      </c>
      <c r="F7" s="4" t="s">
        <v>91</v>
      </c>
      <c r="G7" s="4" t="s">
        <v>91</v>
      </c>
      <c r="H7" s="4" t="s">
        <v>91</v>
      </c>
      <c r="I7" s="4" t="s">
        <v>91</v>
      </c>
      <c r="J7" s="4" t="s">
        <v>91</v>
      </c>
      <c r="K7" s="4" t="s">
        <v>91</v>
      </c>
      <c r="L7" s="4" t="s">
        <v>91</v>
      </c>
      <c r="M7" s="4" t="s">
        <v>91</v>
      </c>
      <c r="N7" s="4" t="s">
        <v>91</v>
      </c>
      <c r="P7" s="12"/>
      <c r="Q7" s="12"/>
    </row>
    <row r="8" spans="1:17" x14ac:dyDescent="0.25">
      <c r="A8" s="2" t="str">
        <f t="shared" si="0"/>
        <v>28000</v>
      </c>
      <c r="B8" s="3" t="s">
        <v>31</v>
      </c>
      <c r="C8" s="4" t="s">
        <v>91</v>
      </c>
      <c r="D8" s="4" t="s">
        <v>91</v>
      </c>
      <c r="E8" s="4" t="s">
        <v>91</v>
      </c>
      <c r="F8" s="4" t="s">
        <v>91</v>
      </c>
      <c r="G8" s="4" t="s">
        <v>91</v>
      </c>
      <c r="H8" s="4" t="s">
        <v>91</v>
      </c>
      <c r="I8" s="4" t="s">
        <v>91</v>
      </c>
      <c r="J8" s="4" t="s">
        <v>91</v>
      </c>
      <c r="K8" s="4" t="s">
        <v>91</v>
      </c>
      <c r="L8" s="4" t="s">
        <v>91</v>
      </c>
      <c r="M8" s="4" t="s">
        <v>91</v>
      </c>
      <c r="N8" s="4" t="s">
        <v>91</v>
      </c>
      <c r="P8" s="12"/>
      <c r="Q8" s="12"/>
    </row>
    <row r="9" spans="1:17" x14ac:dyDescent="0.25">
      <c r="A9" s="2" t="str">
        <f t="shared" si="0"/>
        <v>30000</v>
      </c>
      <c r="B9" s="3" t="s">
        <v>32</v>
      </c>
      <c r="C9" s="4" t="s">
        <v>91</v>
      </c>
      <c r="D9" s="4" t="s">
        <v>91</v>
      </c>
      <c r="E9" s="4" t="s">
        <v>91</v>
      </c>
      <c r="F9" s="4" t="s">
        <v>91</v>
      </c>
      <c r="G9" s="4" t="s">
        <v>91</v>
      </c>
      <c r="H9" s="4" t="s">
        <v>91</v>
      </c>
      <c r="I9" s="4" t="s">
        <v>91</v>
      </c>
      <c r="J9" s="4" t="s">
        <v>91</v>
      </c>
      <c r="K9" s="4" t="s">
        <v>91</v>
      </c>
      <c r="L9" s="4" t="s">
        <v>91</v>
      </c>
      <c r="M9" s="4" t="s">
        <v>91</v>
      </c>
      <c r="N9" s="4" t="s">
        <v>91</v>
      </c>
      <c r="P9" s="12"/>
      <c r="Q9" s="12"/>
    </row>
    <row r="10" spans="1:17" x14ac:dyDescent="0.25">
      <c r="A10" s="2" t="str">
        <f t="shared" si="0"/>
        <v>30211</v>
      </c>
      <c r="B10" s="3" t="s">
        <v>85</v>
      </c>
      <c r="C10" s="4" t="s">
        <v>91</v>
      </c>
      <c r="D10" s="4" t="s">
        <v>91</v>
      </c>
      <c r="E10" s="4" t="s">
        <v>91</v>
      </c>
      <c r="F10" s="4" t="s">
        <v>91</v>
      </c>
      <c r="G10" s="4" t="s">
        <v>91</v>
      </c>
      <c r="H10" s="4" t="s">
        <v>91</v>
      </c>
      <c r="I10" s="4" t="s">
        <v>91</v>
      </c>
      <c r="J10" s="4" t="s">
        <v>91</v>
      </c>
      <c r="K10" s="4" t="s">
        <v>91</v>
      </c>
      <c r="L10" s="4" t="s">
        <v>91</v>
      </c>
      <c r="M10" s="4" t="s">
        <v>91</v>
      </c>
      <c r="N10" s="4" t="s">
        <v>91</v>
      </c>
      <c r="P10" s="12"/>
      <c r="Q10" s="12"/>
    </row>
    <row r="11" spans="1:17" x14ac:dyDescent="0.25">
      <c r="A11" s="2" t="str">
        <f t="shared" si="0"/>
        <v>32000</v>
      </c>
      <c r="B11" s="3" t="s">
        <v>33</v>
      </c>
      <c r="C11" s="4" t="s">
        <v>91</v>
      </c>
      <c r="D11" s="4" t="s">
        <v>91</v>
      </c>
      <c r="E11" s="4" t="s">
        <v>91</v>
      </c>
      <c r="F11" s="4" t="s">
        <v>91</v>
      </c>
      <c r="G11" s="4" t="s">
        <v>91</v>
      </c>
      <c r="H11" s="4" t="s">
        <v>91</v>
      </c>
      <c r="I11" s="4" t="s">
        <v>91</v>
      </c>
      <c r="J11" s="4" t="s">
        <v>91</v>
      </c>
      <c r="K11" s="4" t="s">
        <v>91</v>
      </c>
      <c r="L11" s="4">
        <v>1100000</v>
      </c>
      <c r="M11" s="4">
        <v>2200000</v>
      </c>
      <c r="N11" s="4" t="s">
        <v>91</v>
      </c>
      <c r="P11" s="12"/>
      <c r="Q11" s="12"/>
    </row>
    <row r="12" spans="1:17" x14ac:dyDescent="0.25">
      <c r="A12" s="2" t="str">
        <f t="shared" si="0"/>
        <v>32265</v>
      </c>
      <c r="B12" s="3" t="s">
        <v>86</v>
      </c>
      <c r="C12" s="4" t="s">
        <v>91</v>
      </c>
      <c r="D12" s="4" t="s">
        <v>91</v>
      </c>
      <c r="E12" s="4" t="s">
        <v>91</v>
      </c>
      <c r="F12" s="4" t="s">
        <v>91</v>
      </c>
      <c r="G12" s="4" t="s">
        <v>91</v>
      </c>
      <c r="H12" s="4" t="s">
        <v>91</v>
      </c>
      <c r="I12" s="4" t="s">
        <v>91</v>
      </c>
      <c r="J12" s="4" t="s">
        <v>91</v>
      </c>
      <c r="K12" s="4" t="s">
        <v>91</v>
      </c>
      <c r="L12" s="4" t="s">
        <v>91</v>
      </c>
      <c r="M12" s="4" t="s">
        <v>91</v>
      </c>
      <c r="N12" s="4" t="s">
        <v>91</v>
      </c>
      <c r="P12" s="12"/>
      <c r="Q12" s="12"/>
    </row>
    <row r="13" spans="1:17" x14ac:dyDescent="0.25">
      <c r="A13" s="2" t="str">
        <f t="shared" si="0"/>
        <v>32266</v>
      </c>
      <c r="B13" s="3" t="s">
        <v>34</v>
      </c>
      <c r="C13" s="4" t="s">
        <v>91</v>
      </c>
      <c r="D13" s="4" t="s">
        <v>91</v>
      </c>
      <c r="E13" s="4" t="s">
        <v>91</v>
      </c>
      <c r="F13" s="4" t="s">
        <v>91</v>
      </c>
      <c r="G13" s="4" t="s">
        <v>91</v>
      </c>
      <c r="H13" s="4" t="s">
        <v>91</v>
      </c>
      <c r="I13" s="4" t="s">
        <v>91</v>
      </c>
      <c r="J13" s="4" t="s">
        <v>91</v>
      </c>
      <c r="K13" s="4" t="s">
        <v>91</v>
      </c>
      <c r="L13" s="4" t="s">
        <v>91</v>
      </c>
      <c r="M13" s="4" t="s">
        <v>91</v>
      </c>
      <c r="N13" s="4" t="s">
        <v>91</v>
      </c>
      <c r="P13" s="12"/>
      <c r="Q13" s="12"/>
    </row>
    <row r="14" spans="1:17" x14ac:dyDescent="0.25">
      <c r="A14" s="2" t="str">
        <f t="shared" si="0"/>
        <v>32396</v>
      </c>
      <c r="B14" s="3" t="s">
        <v>35</v>
      </c>
      <c r="C14" s="4" t="s">
        <v>91</v>
      </c>
      <c r="D14" s="4" t="s">
        <v>91</v>
      </c>
      <c r="E14" s="4" t="s">
        <v>91</v>
      </c>
      <c r="F14" s="4" t="s">
        <v>91</v>
      </c>
      <c r="G14" s="4" t="s">
        <v>91</v>
      </c>
      <c r="H14" s="4" t="s">
        <v>91</v>
      </c>
      <c r="I14" s="4" t="s">
        <v>91</v>
      </c>
      <c r="J14" s="4" t="s">
        <v>91</v>
      </c>
      <c r="K14" s="4" t="s">
        <v>91</v>
      </c>
      <c r="L14" s="4" t="s">
        <v>91</v>
      </c>
      <c r="M14" s="4" t="s">
        <v>91</v>
      </c>
      <c r="N14" s="4" t="s">
        <v>91</v>
      </c>
      <c r="P14" s="12"/>
      <c r="Q14" s="12"/>
    </row>
    <row r="15" spans="1:17" x14ac:dyDescent="0.25">
      <c r="A15" s="2" t="str">
        <f t="shared" si="0"/>
        <v>33000</v>
      </c>
      <c r="B15" s="3" t="s">
        <v>36</v>
      </c>
      <c r="C15" s="4" t="s">
        <v>91</v>
      </c>
      <c r="D15" s="4" t="s">
        <v>91</v>
      </c>
      <c r="E15" s="4" t="s">
        <v>91</v>
      </c>
      <c r="F15" s="4" t="s">
        <v>91</v>
      </c>
      <c r="G15" s="4" t="s">
        <v>91</v>
      </c>
      <c r="H15" s="4" t="s">
        <v>91</v>
      </c>
      <c r="I15" s="4" t="s">
        <v>91</v>
      </c>
      <c r="J15" s="4" t="s">
        <v>91</v>
      </c>
      <c r="K15" s="4" t="s">
        <v>91</v>
      </c>
      <c r="L15" s="4" t="s">
        <v>91</v>
      </c>
      <c r="M15" s="4" t="s">
        <v>91</v>
      </c>
      <c r="N15" s="4" t="s">
        <v>91</v>
      </c>
      <c r="P15" s="12"/>
      <c r="Q15" s="12"/>
    </row>
    <row r="16" spans="1:17" x14ac:dyDescent="0.25">
      <c r="A16" s="2" t="str">
        <f t="shared" si="0"/>
        <v>35000</v>
      </c>
      <c r="B16" s="3" t="s">
        <v>37</v>
      </c>
      <c r="C16" s="4" t="s">
        <v>91</v>
      </c>
      <c r="D16" s="4" t="s">
        <v>91</v>
      </c>
      <c r="E16" s="4" t="s">
        <v>91</v>
      </c>
      <c r="F16" s="4" t="s">
        <v>91</v>
      </c>
      <c r="G16" s="4" t="s">
        <v>91</v>
      </c>
      <c r="H16" s="4" t="s">
        <v>91</v>
      </c>
      <c r="I16" s="4" t="s">
        <v>91</v>
      </c>
      <c r="J16" s="4" t="s">
        <v>91</v>
      </c>
      <c r="K16" s="4" t="s">
        <v>91</v>
      </c>
      <c r="L16" s="4" t="s">
        <v>91</v>
      </c>
      <c r="M16" s="4" t="s">
        <v>91</v>
      </c>
      <c r="N16" s="4" t="s">
        <v>91</v>
      </c>
      <c r="P16" s="12"/>
      <c r="Q16" s="12"/>
    </row>
    <row r="17" spans="1:17" x14ac:dyDescent="0.25">
      <c r="A17" s="2" t="str">
        <f t="shared" si="0"/>
        <v>36000</v>
      </c>
      <c r="B17" s="3" t="s">
        <v>38</v>
      </c>
      <c r="C17" s="4" t="s">
        <v>91</v>
      </c>
      <c r="D17" s="4" t="s">
        <v>91</v>
      </c>
      <c r="E17" s="4" t="s">
        <v>91</v>
      </c>
      <c r="F17" s="4" t="s">
        <v>91</v>
      </c>
      <c r="G17" s="4" t="s">
        <v>91</v>
      </c>
      <c r="H17" s="4" t="s">
        <v>91</v>
      </c>
      <c r="I17" s="4" t="s">
        <v>91</v>
      </c>
      <c r="J17" s="4" t="s">
        <v>91</v>
      </c>
      <c r="K17" s="4" t="s">
        <v>91</v>
      </c>
      <c r="L17" s="4" t="s">
        <v>91</v>
      </c>
      <c r="M17" s="4" t="s">
        <v>91</v>
      </c>
      <c r="N17" s="4" t="s">
        <v>91</v>
      </c>
      <c r="P17" s="12"/>
      <c r="Q17" s="12"/>
    </row>
    <row r="18" spans="1:17" x14ac:dyDescent="0.25">
      <c r="A18" s="2" t="str">
        <f t="shared" si="0"/>
        <v>36212</v>
      </c>
      <c r="B18" s="3" t="s">
        <v>39</v>
      </c>
      <c r="C18" s="4" t="s">
        <v>91</v>
      </c>
      <c r="D18" s="4" t="s">
        <v>91</v>
      </c>
      <c r="E18" s="4" t="s">
        <v>91</v>
      </c>
      <c r="F18" s="4" t="s">
        <v>91</v>
      </c>
      <c r="G18" s="4" t="s">
        <v>91</v>
      </c>
      <c r="H18" s="4" t="s">
        <v>91</v>
      </c>
      <c r="I18" s="4" t="s">
        <v>91</v>
      </c>
      <c r="J18" s="4" t="s">
        <v>91</v>
      </c>
      <c r="K18" s="4" t="s">
        <v>91</v>
      </c>
      <c r="L18" s="4" t="s">
        <v>91</v>
      </c>
      <c r="M18" s="4" t="s">
        <v>91</v>
      </c>
      <c r="N18" s="4" t="s">
        <v>91</v>
      </c>
      <c r="P18" s="12"/>
      <c r="Q18" s="12"/>
    </row>
    <row r="19" spans="1:17" x14ac:dyDescent="0.25">
      <c r="A19" s="2" t="str">
        <f t="shared" si="0"/>
        <v>36213</v>
      </c>
      <c r="B19" s="3" t="s">
        <v>40</v>
      </c>
      <c r="C19" s="4" t="s">
        <v>91</v>
      </c>
      <c r="D19" s="4" t="s">
        <v>91</v>
      </c>
      <c r="E19" s="4" t="s">
        <v>91</v>
      </c>
      <c r="F19" s="4" t="s">
        <v>91</v>
      </c>
      <c r="G19" s="4" t="s">
        <v>91</v>
      </c>
      <c r="H19" s="4" t="s">
        <v>91</v>
      </c>
      <c r="I19" s="4" t="s">
        <v>91</v>
      </c>
      <c r="J19" s="4" t="s">
        <v>91</v>
      </c>
      <c r="K19" s="4" t="s">
        <v>91</v>
      </c>
      <c r="L19" s="4" t="s">
        <v>91</v>
      </c>
      <c r="M19" s="4" t="s">
        <v>91</v>
      </c>
      <c r="N19" s="4" t="s">
        <v>91</v>
      </c>
      <c r="P19" s="12"/>
      <c r="Q19" s="12"/>
    </row>
    <row r="20" spans="1:17" x14ac:dyDescent="0.25">
      <c r="A20" s="2" t="str">
        <f t="shared" si="0"/>
        <v>37000</v>
      </c>
      <c r="B20" s="3" t="s">
        <v>41</v>
      </c>
      <c r="C20" s="4" t="s">
        <v>91</v>
      </c>
      <c r="D20" s="4" t="s">
        <v>91</v>
      </c>
      <c r="E20" s="4" t="s">
        <v>91</v>
      </c>
      <c r="F20" s="4" t="s">
        <v>91</v>
      </c>
      <c r="G20" s="4" t="s">
        <v>91</v>
      </c>
      <c r="H20" s="4" t="s">
        <v>91</v>
      </c>
      <c r="I20" s="4" t="s">
        <v>91</v>
      </c>
      <c r="J20" s="4" t="s">
        <v>91</v>
      </c>
      <c r="K20" s="4" t="s">
        <v>91</v>
      </c>
      <c r="L20" s="4" t="s">
        <v>91</v>
      </c>
      <c r="M20" s="4" t="s">
        <v>91</v>
      </c>
      <c r="N20" s="4" t="s">
        <v>91</v>
      </c>
      <c r="P20" s="12"/>
      <c r="Q20" s="12"/>
    </row>
    <row r="21" spans="1:17" x14ac:dyDescent="0.25">
      <c r="A21" s="2" t="str">
        <f t="shared" si="0"/>
        <v>39000</v>
      </c>
      <c r="B21" s="3" t="s">
        <v>42</v>
      </c>
      <c r="C21" s="4" t="s">
        <v>91</v>
      </c>
      <c r="D21" s="4" t="s">
        <v>91</v>
      </c>
      <c r="E21" s="4" t="s">
        <v>91</v>
      </c>
      <c r="F21" s="4" t="s">
        <v>91</v>
      </c>
      <c r="G21" s="4" t="s">
        <v>91</v>
      </c>
      <c r="H21" s="4" t="s">
        <v>91</v>
      </c>
      <c r="I21" s="4" t="s">
        <v>91</v>
      </c>
      <c r="J21" s="4" t="s">
        <v>91</v>
      </c>
      <c r="K21" s="4" t="s">
        <v>91</v>
      </c>
      <c r="L21" s="4" t="s">
        <v>91</v>
      </c>
      <c r="M21" s="4" t="s">
        <v>91</v>
      </c>
      <c r="N21" s="4" t="s">
        <v>91</v>
      </c>
      <c r="P21" s="12"/>
      <c r="Q21" s="12"/>
    </row>
    <row r="22" spans="1:17" x14ac:dyDescent="0.25">
      <c r="A22" s="2" t="str">
        <f t="shared" si="0"/>
        <v>39250</v>
      </c>
      <c r="B22" s="3" t="s">
        <v>43</v>
      </c>
      <c r="C22" s="4" t="s">
        <v>91</v>
      </c>
      <c r="D22" s="4" t="s">
        <v>91</v>
      </c>
      <c r="E22" s="4" t="s">
        <v>91</v>
      </c>
      <c r="F22" s="4" t="s">
        <v>91</v>
      </c>
      <c r="G22" s="4" t="s">
        <v>91</v>
      </c>
      <c r="H22" s="4" t="s">
        <v>91</v>
      </c>
      <c r="I22" s="4" t="s">
        <v>91</v>
      </c>
      <c r="J22" s="4" t="s">
        <v>91</v>
      </c>
      <c r="K22" s="4" t="s">
        <v>91</v>
      </c>
      <c r="L22" s="4" t="s">
        <v>91</v>
      </c>
      <c r="M22" s="4" t="s">
        <v>91</v>
      </c>
      <c r="N22" s="4" t="s">
        <v>91</v>
      </c>
      <c r="P22" s="12"/>
      <c r="Q22" s="12"/>
    </row>
    <row r="23" spans="1:17" x14ac:dyDescent="0.25">
      <c r="A23" s="2" t="str">
        <f t="shared" si="0"/>
        <v>40000</v>
      </c>
      <c r="B23" s="3" t="s">
        <v>44</v>
      </c>
      <c r="C23" s="4" t="s">
        <v>91</v>
      </c>
      <c r="D23" s="4" t="s">
        <v>91</v>
      </c>
      <c r="E23" s="4" t="s">
        <v>91</v>
      </c>
      <c r="F23" s="4" t="s">
        <v>91</v>
      </c>
      <c r="G23" s="4" t="s">
        <v>91</v>
      </c>
      <c r="H23" s="4" t="s">
        <v>91</v>
      </c>
      <c r="I23" s="4" t="s">
        <v>91</v>
      </c>
      <c r="J23" s="4" t="s">
        <v>91</v>
      </c>
      <c r="K23" s="4" t="s">
        <v>91</v>
      </c>
      <c r="L23" s="4" t="s">
        <v>91</v>
      </c>
      <c r="M23" s="4" t="s">
        <v>91</v>
      </c>
      <c r="N23" s="4" t="s">
        <v>91</v>
      </c>
      <c r="P23" s="12"/>
      <c r="Q23" s="12"/>
    </row>
    <row r="24" spans="1:17" x14ac:dyDescent="0.25">
      <c r="A24" s="2" t="str">
        <f t="shared" si="0"/>
        <v>41000</v>
      </c>
      <c r="B24" s="3" t="s">
        <v>45</v>
      </c>
      <c r="C24" s="4" t="s">
        <v>91</v>
      </c>
      <c r="D24" s="4" t="s">
        <v>91</v>
      </c>
      <c r="E24" s="4" t="s">
        <v>91</v>
      </c>
      <c r="F24" s="4" t="s">
        <v>91</v>
      </c>
      <c r="G24" s="4" t="s">
        <v>91</v>
      </c>
      <c r="H24" s="4" t="s">
        <v>91</v>
      </c>
      <c r="I24" s="4" t="s">
        <v>91</v>
      </c>
      <c r="J24" s="4" t="s">
        <v>91</v>
      </c>
      <c r="K24" s="4" t="s">
        <v>91</v>
      </c>
      <c r="L24" s="4" t="s">
        <v>91</v>
      </c>
      <c r="M24" s="4" t="s">
        <v>91</v>
      </c>
      <c r="N24" s="4" t="s">
        <v>91</v>
      </c>
      <c r="P24" s="12"/>
      <c r="Q24" s="12"/>
    </row>
    <row r="25" spans="1:17" x14ac:dyDescent="0.25">
      <c r="A25" s="2" t="str">
        <f t="shared" si="0"/>
        <v>41231</v>
      </c>
      <c r="B25" s="3" t="s">
        <v>46</v>
      </c>
      <c r="C25" s="4" t="s">
        <v>91</v>
      </c>
      <c r="D25" s="4" t="s">
        <v>91</v>
      </c>
      <c r="E25" s="4" t="s">
        <v>91</v>
      </c>
      <c r="F25" s="4" t="s">
        <v>91</v>
      </c>
      <c r="G25" s="4" t="s">
        <v>91</v>
      </c>
      <c r="H25" s="4" t="s">
        <v>91</v>
      </c>
      <c r="I25" s="4" t="s">
        <v>91</v>
      </c>
      <c r="J25" s="4" t="s">
        <v>91</v>
      </c>
      <c r="K25" s="4" t="s">
        <v>91</v>
      </c>
      <c r="L25" s="4" t="s">
        <v>91</v>
      </c>
      <c r="M25" s="4" t="s">
        <v>91</v>
      </c>
      <c r="N25" s="4" t="s">
        <v>91</v>
      </c>
      <c r="P25" s="12"/>
      <c r="Q25" s="12"/>
    </row>
    <row r="26" spans="1:17" x14ac:dyDescent="0.25">
      <c r="A26" s="2" t="str">
        <f t="shared" si="0"/>
        <v>42000</v>
      </c>
      <c r="B26" s="3" t="s">
        <v>47</v>
      </c>
      <c r="C26" s="4" t="s">
        <v>91</v>
      </c>
      <c r="D26" s="4" t="s">
        <v>91</v>
      </c>
      <c r="E26" s="4" t="s">
        <v>91</v>
      </c>
      <c r="F26" s="4" t="s">
        <v>91</v>
      </c>
      <c r="G26" s="4" t="s">
        <v>91</v>
      </c>
      <c r="H26" s="4" t="s">
        <v>91</v>
      </c>
      <c r="I26" s="4" t="s">
        <v>91</v>
      </c>
      <c r="J26" s="4" t="s">
        <v>91</v>
      </c>
      <c r="K26" s="4" t="s">
        <v>91</v>
      </c>
      <c r="L26" s="4" t="s">
        <v>91</v>
      </c>
      <c r="M26" s="4" t="s">
        <v>91</v>
      </c>
      <c r="N26" s="4" t="s">
        <v>91</v>
      </c>
      <c r="P26" s="12"/>
      <c r="Q26" s="12"/>
    </row>
    <row r="27" spans="1:17" x14ac:dyDescent="0.25">
      <c r="A27" s="2" t="str">
        <f t="shared" si="0"/>
        <v>42206</v>
      </c>
      <c r="B27" s="3" t="s">
        <v>48</v>
      </c>
      <c r="C27" s="4" t="s">
        <v>91</v>
      </c>
      <c r="D27" s="4" t="s">
        <v>91</v>
      </c>
      <c r="E27" s="4" t="s">
        <v>91</v>
      </c>
      <c r="F27" s="4" t="s">
        <v>91</v>
      </c>
      <c r="G27" s="4" t="s">
        <v>91</v>
      </c>
      <c r="H27" s="4" t="s">
        <v>91</v>
      </c>
      <c r="I27" s="4" t="s">
        <v>91</v>
      </c>
      <c r="J27" s="4" t="s">
        <v>91</v>
      </c>
      <c r="K27" s="4" t="s">
        <v>91</v>
      </c>
      <c r="L27" s="4" t="s">
        <v>91</v>
      </c>
      <c r="M27" s="4" t="s">
        <v>91</v>
      </c>
      <c r="N27" s="4" t="s">
        <v>91</v>
      </c>
      <c r="P27" s="12"/>
      <c r="Q27" s="12"/>
    </row>
    <row r="28" spans="1:17" x14ac:dyDescent="0.25">
      <c r="A28" s="2" t="str">
        <f t="shared" si="0"/>
        <v>44000</v>
      </c>
      <c r="B28" s="3" t="s">
        <v>49</v>
      </c>
      <c r="C28" s="4" t="s">
        <v>91</v>
      </c>
      <c r="D28" s="4" t="s">
        <v>91</v>
      </c>
      <c r="E28" s="4" t="s">
        <v>91</v>
      </c>
      <c r="F28" s="4" t="s">
        <v>91</v>
      </c>
      <c r="G28" s="4" t="s">
        <v>91</v>
      </c>
      <c r="H28" s="4" t="s">
        <v>91</v>
      </c>
      <c r="I28" s="4" t="s">
        <v>91</v>
      </c>
      <c r="J28" s="4" t="s">
        <v>91</v>
      </c>
      <c r="K28" s="4" t="s">
        <v>91</v>
      </c>
      <c r="L28" s="4" t="s">
        <v>91</v>
      </c>
      <c r="M28" s="4" t="s">
        <v>91</v>
      </c>
      <c r="N28" s="4" t="s">
        <v>91</v>
      </c>
      <c r="P28" s="12"/>
      <c r="Q28" s="12"/>
    </row>
    <row r="29" spans="1:17" x14ac:dyDescent="0.25">
      <c r="A29" s="2" t="str">
        <f t="shared" si="0"/>
        <v>46000</v>
      </c>
      <c r="B29" s="3" t="s">
        <v>50</v>
      </c>
      <c r="C29" s="4" t="s">
        <v>91</v>
      </c>
      <c r="D29" s="4" t="s">
        <v>91</v>
      </c>
      <c r="E29" s="4" t="s">
        <v>91</v>
      </c>
      <c r="F29" s="4" t="s">
        <v>91</v>
      </c>
      <c r="G29" s="4" t="s">
        <v>91</v>
      </c>
      <c r="H29" s="4" t="s">
        <v>91</v>
      </c>
      <c r="I29" s="4" t="s">
        <v>91</v>
      </c>
      <c r="J29" s="4" t="s">
        <v>91</v>
      </c>
      <c r="K29" s="4" t="s">
        <v>91</v>
      </c>
      <c r="L29" s="4" t="s">
        <v>91</v>
      </c>
      <c r="M29" s="4" t="s">
        <v>91</v>
      </c>
      <c r="N29" s="4" t="s">
        <v>91</v>
      </c>
      <c r="P29" s="12"/>
      <c r="Q29" s="12"/>
    </row>
    <row r="30" spans="1:17" x14ac:dyDescent="0.25">
      <c r="A30" s="2" t="str">
        <f t="shared" si="0"/>
        <v>47000</v>
      </c>
      <c r="B30" s="3" t="s">
        <v>51</v>
      </c>
      <c r="C30" s="4" t="s">
        <v>91</v>
      </c>
      <c r="D30" s="4" t="s">
        <v>91</v>
      </c>
      <c r="E30" s="4" t="s">
        <v>91</v>
      </c>
      <c r="F30" s="4" t="s">
        <v>91</v>
      </c>
      <c r="G30" s="4" t="s">
        <v>91</v>
      </c>
      <c r="H30" s="4" t="s">
        <v>91</v>
      </c>
      <c r="I30" s="4" t="s">
        <v>91</v>
      </c>
      <c r="J30" s="4" t="s">
        <v>91</v>
      </c>
      <c r="K30" s="4" t="s">
        <v>91</v>
      </c>
      <c r="L30" s="4" t="s">
        <v>91</v>
      </c>
      <c r="M30" s="4" t="s">
        <v>91</v>
      </c>
      <c r="N30" s="4" t="s">
        <v>91</v>
      </c>
      <c r="P30" s="12"/>
      <c r="Q30" s="12"/>
    </row>
    <row r="31" spans="1:17" x14ac:dyDescent="0.25">
      <c r="A31" s="2" t="str">
        <f t="shared" si="0"/>
        <v>49000</v>
      </c>
      <c r="B31" s="3" t="s">
        <v>52</v>
      </c>
      <c r="C31" s="4" t="s">
        <v>91</v>
      </c>
      <c r="D31" s="4" t="s">
        <v>91</v>
      </c>
      <c r="E31" s="4" t="s">
        <v>91</v>
      </c>
      <c r="F31" s="4" t="s">
        <v>91</v>
      </c>
      <c r="G31" s="4" t="s">
        <v>91</v>
      </c>
      <c r="H31" s="4" t="s">
        <v>91</v>
      </c>
      <c r="I31" s="4" t="s">
        <v>91</v>
      </c>
      <c r="J31" s="4" t="s">
        <v>91</v>
      </c>
      <c r="K31" s="4" t="s">
        <v>91</v>
      </c>
      <c r="L31" s="4" t="s">
        <v>91</v>
      </c>
      <c r="M31" s="4" t="s">
        <v>91</v>
      </c>
      <c r="N31" s="4" t="s">
        <v>91</v>
      </c>
      <c r="P31" s="12"/>
      <c r="Q31" s="12"/>
    </row>
    <row r="32" spans="1:17" x14ac:dyDescent="0.25">
      <c r="A32" s="2" t="str">
        <f t="shared" si="0"/>
        <v>51000</v>
      </c>
      <c r="B32" s="3" t="s">
        <v>53</v>
      </c>
      <c r="C32" s="4" t="s">
        <v>91</v>
      </c>
      <c r="D32" s="4" t="s">
        <v>91</v>
      </c>
      <c r="E32" s="4" t="s">
        <v>91</v>
      </c>
      <c r="F32" s="4" t="s">
        <v>91</v>
      </c>
      <c r="G32" s="4" t="s">
        <v>91</v>
      </c>
      <c r="H32" s="4" t="s">
        <v>91</v>
      </c>
      <c r="I32" s="4" t="s">
        <v>91</v>
      </c>
      <c r="J32" s="4" t="s">
        <v>91</v>
      </c>
      <c r="K32" s="4" t="s">
        <v>91</v>
      </c>
      <c r="L32" s="4" t="s">
        <v>91</v>
      </c>
      <c r="M32" s="4" t="s">
        <v>91</v>
      </c>
      <c r="N32" s="4" t="s">
        <v>91</v>
      </c>
      <c r="P32" s="12"/>
      <c r="Q32" s="12"/>
    </row>
    <row r="33" spans="1:17" x14ac:dyDescent="0.25">
      <c r="A33" s="2" t="str">
        <f t="shared" si="0"/>
        <v>52000</v>
      </c>
      <c r="B33" s="3" t="s">
        <v>54</v>
      </c>
      <c r="C33" s="4" t="s">
        <v>91</v>
      </c>
      <c r="D33" s="4" t="s">
        <v>91</v>
      </c>
      <c r="E33" s="4" t="s">
        <v>91</v>
      </c>
      <c r="F33" s="4" t="s">
        <v>91</v>
      </c>
      <c r="G33" s="4" t="s">
        <v>91</v>
      </c>
      <c r="H33" s="4" t="s">
        <v>91</v>
      </c>
      <c r="I33" s="4" t="s">
        <v>91</v>
      </c>
      <c r="J33" s="4" t="s">
        <v>91</v>
      </c>
      <c r="K33" s="4" t="s">
        <v>91</v>
      </c>
      <c r="L33" s="4" t="s">
        <v>91</v>
      </c>
      <c r="M33" s="4" t="s">
        <v>91</v>
      </c>
      <c r="N33" s="4" t="s">
        <v>91</v>
      </c>
      <c r="P33" s="12"/>
      <c r="Q33" s="12"/>
    </row>
    <row r="34" spans="1:17" x14ac:dyDescent="0.25">
      <c r="A34" s="2" t="str">
        <f t="shared" si="0"/>
        <v>53000</v>
      </c>
      <c r="B34" s="3" t="s">
        <v>55</v>
      </c>
      <c r="C34" s="4" t="s">
        <v>91</v>
      </c>
      <c r="D34" s="4" t="s">
        <v>91</v>
      </c>
      <c r="E34" s="4" t="s">
        <v>91</v>
      </c>
      <c r="F34" s="4" t="s">
        <v>91</v>
      </c>
      <c r="G34" s="4" t="s">
        <v>91</v>
      </c>
      <c r="H34" s="4" t="s">
        <v>91</v>
      </c>
      <c r="I34" s="4" t="s">
        <v>91</v>
      </c>
      <c r="J34" s="4" t="s">
        <v>91</v>
      </c>
      <c r="K34" s="4">
        <v>567672192</v>
      </c>
      <c r="L34" s="4">
        <v>870825806</v>
      </c>
      <c r="M34" s="4">
        <v>677465859</v>
      </c>
      <c r="N34" s="4">
        <v>0</v>
      </c>
      <c r="P34" s="12"/>
      <c r="Q34" s="12"/>
    </row>
    <row r="35" spans="1:17" x14ac:dyDescent="0.25">
      <c r="A35" s="2" t="str">
        <f t="shared" si="0"/>
        <v>53210</v>
      </c>
      <c r="B35" s="3" t="s">
        <v>90</v>
      </c>
      <c r="C35" s="4" t="s">
        <v>91</v>
      </c>
      <c r="D35" s="4" t="s">
        <v>91</v>
      </c>
      <c r="E35" s="4" t="s">
        <v>91</v>
      </c>
      <c r="F35" s="4" t="s">
        <v>91</v>
      </c>
      <c r="G35" s="4" t="s">
        <v>91</v>
      </c>
      <c r="H35" s="4" t="s">
        <v>91</v>
      </c>
      <c r="I35" s="4" t="s">
        <v>91</v>
      </c>
      <c r="J35" s="4" t="s">
        <v>91</v>
      </c>
      <c r="K35" s="4" t="s">
        <v>91</v>
      </c>
      <c r="L35" s="4" t="s">
        <v>91</v>
      </c>
      <c r="M35" s="4" t="s">
        <v>91</v>
      </c>
      <c r="N35" s="4" t="s">
        <v>91</v>
      </c>
      <c r="P35" s="12"/>
      <c r="Q35" s="12"/>
    </row>
    <row r="36" spans="1:17" x14ac:dyDescent="0.25">
      <c r="A36" s="2" t="str">
        <f t="shared" si="0"/>
        <v>54000</v>
      </c>
      <c r="B36" s="3" t="s">
        <v>56</v>
      </c>
      <c r="C36" s="4" t="s">
        <v>91</v>
      </c>
      <c r="D36" s="4" t="s">
        <v>91</v>
      </c>
      <c r="E36" s="4" t="s">
        <v>91</v>
      </c>
      <c r="F36" s="4" t="s">
        <v>91</v>
      </c>
      <c r="G36" s="4" t="s">
        <v>91</v>
      </c>
      <c r="H36" s="4" t="s">
        <v>91</v>
      </c>
      <c r="I36" s="4" t="s">
        <v>91</v>
      </c>
      <c r="J36" s="4" t="s">
        <v>91</v>
      </c>
      <c r="K36" s="4" t="s">
        <v>91</v>
      </c>
      <c r="L36" s="4" t="s">
        <v>91</v>
      </c>
      <c r="M36" s="4" t="s">
        <v>91</v>
      </c>
      <c r="N36" s="4" t="s">
        <v>91</v>
      </c>
      <c r="P36" s="12"/>
      <c r="Q36" s="12"/>
    </row>
    <row r="37" spans="1:17" x14ac:dyDescent="0.25">
      <c r="A37" s="2" t="str">
        <f t="shared" si="0"/>
        <v>55000</v>
      </c>
      <c r="B37" s="3" t="s">
        <v>57</v>
      </c>
      <c r="C37" s="4" t="s">
        <v>91</v>
      </c>
      <c r="D37" s="4" t="s">
        <v>91</v>
      </c>
      <c r="E37" s="4" t="s">
        <v>91</v>
      </c>
      <c r="F37" s="4" t="s">
        <v>91</v>
      </c>
      <c r="G37" s="4">
        <v>1655</v>
      </c>
      <c r="H37" s="4">
        <v>2023</v>
      </c>
      <c r="I37" s="4">
        <v>2391</v>
      </c>
      <c r="J37" s="4">
        <v>2759</v>
      </c>
      <c r="K37" s="4">
        <v>3127</v>
      </c>
      <c r="L37" s="4">
        <v>3924</v>
      </c>
      <c r="M37" s="4">
        <v>4721</v>
      </c>
      <c r="N37" s="4">
        <v>5518</v>
      </c>
      <c r="P37" s="12">
        <f t="shared" ref="P37" si="1">((N37*3)/18)+(N37/15)</f>
        <v>1287.5333333333333</v>
      </c>
      <c r="Q37" s="12"/>
    </row>
    <row r="38" spans="1:17" x14ac:dyDescent="0.25">
      <c r="A38" s="2" t="str">
        <f t="shared" si="0"/>
        <v>56000</v>
      </c>
      <c r="B38" s="3" t="s">
        <v>58</v>
      </c>
      <c r="C38" s="4" t="s">
        <v>91</v>
      </c>
      <c r="D38" s="4" t="s">
        <v>91</v>
      </c>
      <c r="E38" s="4" t="s">
        <v>91</v>
      </c>
      <c r="F38" s="4" t="s">
        <v>91</v>
      </c>
      <c r="G38" s="4" t="s">
        <v>91</v>
      </c>
      <c r="H38" s="4" t="s">
        <v>91</v>
      </c>
      <c r="I38" s="4" t="s">
        <v>91</v>
      </c>
      <c r="J38" s="4" t="s">
        <v>91</v>
      </c>
      <c r="K38" s="4" t="s">
        <v>91</v>
      </c>
      <c r="L38" s="4" t="s">
        <v>91</v>
      </c>
      <c r="M38" s="4" t="s">
        <v>91</v>
      </c>
      <c r="N38" s="4" t="s">
        <v>91</v>
      </c>
      <c r="P38" s="12"/>
      <c r="Q38" s="12"/>
    </row>
    <row r="39" spans="1:17" x14ac:dyDescent="0.25">
      <c r="A39" s="2" t="str">
        <f t="shared" si="0"/>
        <v>58000</v>
      </c>
      <c r="B39" s="3" t="s">
        <v>59</v>
      </c>
      <c r="C39" s="4" t="s">
        <v>91</v>
      </c>
      <c r="D39" s="4" t="s">
        <v>91</v>
      </c>
      <c r="E39" s="4" t="s">
        <v>91</v>
      </c>
      <c r="F39" s="4" t="s">
        <v>91</v>
      </c>
      <c r="G39" s="4" t="s">
        <v>91</v>
      </c>
      <c r="H39" s="4" t="s">
        <v>91</v>
      </c>
      <c r="I39" s="4" t="s">
        <v>91</v>
      </c>
      <c r="J39" s="4" t="s">
        <v>91</v>
      </c>
      <c r="K39" s="4" t="s">
        <v>91</v>
      </c>
      <c r="L39" s="4" t="s">
        <v>91</v>
      </c>
      <c r="M39" s="4" t="s">
        <v>91</v>
      </c>
      <c r="N39" s="4" t="s">
        <v>91</v>
      </c>
      <c r="P39" s="12"/>
      <c r="Q39" s="12"/>
    </row>
    <row r="40" spans="1:17" x14ac:dyDescent="0.25">
      <c r="A40" s="2" t="str">
        <f t="shared" si="0"/>
        <v>60000</v>
      </c>
      <c r="B40" s="3" t="s">
        <v>60</v>
      </c>
      <c r="C40" s="4" t="s">
        <v>91</v>
      </c>
      <c r="D40" s="4" t="s">
        <v>91</v>
      </c>
      <c r="E40" s="4" t="s">
        <v>91</v>
      </c>
      <c r="F40" s="4" t="s">
        <v>91</v>
      </c>
      <c r="G40" s="4" t="s">
        <v>91</v>
      </c>
      <c r="H40" s="4" t="s">
        <v>91</v>
      </c>
      <c r="I40" s="4" t="s">
        <v>91</v>
      </c>
      <c r="J40" s="4" t="s">
        <v>91</v>
      </c>
      <c r="K40" s="4" t="s">
        <v>91</v>
      </c>
      <c r="L40" s="4" t="s">
        <v>91</v>
      </c>
      <c r="M40" s="4" t="s">
        <v>91</v>
      </c>
      <c r="N40" s="4" t="s">
        <v>91</v>
      </c>
      <c r="P40" s="12"/>
      <c r="Q40" s="12"/>
    </row>
    <row r="41" spans="1:17" x14ac:dyDescent="0.25">
      <c r="A41" s="2" t="str">
        <f t="shared" si="0"/>
        <v>63000</v>
      </c>
      <c r="B41" s="3" t="s">
        <v>61</v>
      </c>
      <c r="C41" s="4" t="s">
        <v>91</v>
      </c>
      <c r="D41" s="4" t="s">
        <v>91</v>
      </c>
      <c r="E41" s="4" t="s">
        <v>91</v>
      </c>
      <c r="F41" s="4" t="s">
        <v>91</v>
      </c>
      <c r="G41" s="4" t="s">
        <v>91</v>
      </c>
      <c r="H41" s="4" t="s">
        <v>91</v>
      </c>
      <c r="I41" s="4" t="s">
        <v>91</v>
      </c>
      <c r="J41" s="4" t="s">
        <v>91</v>
      </c>
      <c r="K41" s="4" t="s">
        <v>91</v>
      </c>
      <c r="L41" s="4" t="s">
        <v>91</v>
      </c>
      <c r="M41" s="4" t="s">
        <v>91</v>
      </c>
      <c r="N41" s="4" t="s">
        <v>91</v>
      </c>
      <c r="P41" s="12"/>
      <c r="Q41" s="12"/>
    </row>
    <row r="42" spans="1:17" x14ac:dyDescent="0.25">
      <c r="A42" s="2" t="str">
        <f t="shared" si="0"/>
        <v>65000</v>
      </c>
      <c r="B42" s="3" t="s">
        <v>88</v>
      </c>
      <c r="C42" s="4" t="s">
        <v>91</v>
      </c>
      <c r="D42" s="4" t="s">
        <v>91</v>
      </c>
      <c r="E42" s="4" t="s">
        <v>91</v>
      </c>
      <c r="F42" s="4" t="s">
        <v>91</v>
      </c>
      <c r="G42" s="4" t="s">
        <v>91</v>
      </c>
      <c r="H42" s="4" t="s">
        <v>91</v>
      </c>
      <c r="I42" s="4" t="s">
        <v>91</v>
      </c>
      <c r="J42" s="4" t="s">
        <v>91</v>
      </c>
      <c r="K42" s="4" t="s">
        <v>91</v>
      </c>
      <c r="L42" s="4" t="s">
        <v>91</v>
      </c>
      <c r="M42" s="4" t="s">
        <v>91</v>
      </c>
      <c r="N42" s="4" t="s">
        <v>91</v>
      </c>
      <c r="P42" s="12"/>
      <c r="Q42" s="12"/>
    </row>
    <row r="43" spans="1:17" x14ac:dyDescent="0.25">
      <c r="A43" s="2" t="str">
        <f t="shared" si="0"/>
        <v>67000</v>
      </c>
      <c r="B43" s="3" t="s">
        <v>62</v>
      </c>
      <c r="C43" s="4" t="s">
        <v>91</v>
      </c>
      <c r="D43" s="4" t="s">
        <v>91</v>
      </c>
      <c r="E43" s="4" t="s">
        <v>91</v>
      </c>
      <c r="F43" s="4" t="s">
        <v>91</v>
      </c>
      <c r="G43" s="4" t="s">
        <v>91</v>
      </c>
      <c r="H43" s="4" t="s">
        <v>91</v>
      </c>
      <c r="I43" s="4" t="s">
        <v>91</v>
      </c>
      <c r="J43" s="4" t="s">
        <v>91</v>
      </c>
      <c r="K43" s="4" t="s">
        <v>91</v>
      </c>
      <c r="L43" s="4" t="s">
        <v>91</v>
      </c>
      <c r="M43" s="4" t="s">
        <v>91</v>
      </c>
      <c r="N43" s="4" t="s">
        <v>91</v>
      </c>
      <c r="P43" s="12"/>
      <c r="Q43" s="12"/>
    </row>
    <row r="44" spans="1:17" x14ac:dyDescent="0.25">
      <c r="A44" s="2" t="str">
        <f t="shared" si="0"/>
        <v>68000</v>
      </c>
      <c r="B44" s="3" t="s">
        <v>63</v>
      </c>
      <c r="C44" s="4" t="s">
        <v>91</v>
      </c>
      <c r="D44" s="4" t="s">
        <v>91</v>
      </c>
      <c r="E44" s="4" t="s">
        <v>91</v>
      </c>
      <c r="F44" s="4" t="s">
        <v>91</v>
      </c>
      <c r="G44" s="4" t="s">
        <v>91</v>
      </c>
      <c r="H44" s="4" t="s">
        <v>91</v>
      </c>
      <c r="I44" s="4" t="s">
        <v>91</v>
      </c>
      <c r="J44" s="4" t="s">
        <v>91</v>
      </c>
      <c r="K44" s="4" t="s">
        <v>91</v>
      </c>
      <c r="L44" s="4" t="s">
        <v>91</v>
      </c>
      <c r="M44" s="4" t="s">
        <v>91</v>
      </c>
      <c r="N44" s="4" t="s">
        <v>91</v>
      </c>
      <c r="P44" s="12"/>
      <c r="Q44" s="12"/>
    </row>
    <row r="45" spans="1:17" x14ac:dyDescent="0.25">
      <c r="A45" s="2" t="str">
        <f t="shared" si="0"/>
        <v>68201</v>
      </c>
      <c r="B45" s="3" t="s">
        <v>64</v>
      </c>
      <c r="C45" s="4" t="s">
        <v>91</v>
      </c>
      <c r="D45" s="4" t="s">
        <v>91</v>
      </c>
      <c r="E45" s="4" t="s">
        <v>91</v>
      </c>
      <c r="F45" s="4" t="s">
        <v>91</v>
      </c>
      <c r="G45" s="4" t="s">
        <v>91</v>
      </c>
      <c r="H45" s="4" t="s">
        <v>91</v>
      </c>
      <c r="I45" s="4" t="s">
        <v>91</v>
      </c>
      <c r="J45" s="4" t="s">
        <v>91</v>
      </c>
      <c r="K45" s="4" t="s">
        <v>91</v>
      </c>
      <c r="L45" s="4" t="s">
        <v>91</v>
      </c>
      <c r="M45" s="4" t="s">
        <v>91</v>
      </c>
      <c r="N45" s="4" t="s">
        <v>91</v>
      </c>
      <c r="P45" s="12"/>
      <c r="Q45" s="12"/>
    </row>
    <row r="46" spans="1:17" x14ac:dyDescent="0.25">
      <c r="A46" s="2" t="str">
        <f>LEFT(B46,5)</f>
        <v>68213</v>
      </c>
      <c r="B46" s="3" t="s">
        <v>65</v>
      </c>
      <c r="C46" s="4" t="s">
        <v>91</v>
      </c>
      <c r="D46" s="4" t="s">
        <v>91</v>
      </c>
      <c r="E46" s="4" t="s">
        <v>91</v>
      </c>
      <c r="F46" s="4" t="s">
        <v>91</v>
      </c>
      <c r="G46" s="4" t="s">
        <v>91</v>
      </c>
      <c r="H46" s="4" t="s">
        <v>91</v>
      </c>
      <c r="I46" s="4" t="s">
        <v>91</v>
      </c>
      <c r="J46" s="4" t="s">
        <v>91</v>
      </c>
      <c r="K46" s="4" t="s">
        <v>91</v>
      </c>
      <c r="L46" s="4" t="s">
        <v>91</v>
      </c>
      <c r="M46" s="4" t="s">
        <v>91</v>
      </c>
      <c r="N46" s="4" t="s">
        <v>91</v>
      </c>
      <c r="P46" s="12"/>
      <c r="Q46" s="12"/>
    </row>
    <row r="47" spans="1:17" x14ac:dyDescent="0.25">
      <c r="A47" s="2" t="str">
        <f>LEFT(B47,5)</f>
        <v>69000</v>
      </c>
      <c r="B47" s="3" t="s">
        <v>97</v>
      </c>
      <c r="C47" s="4" t="s">
        <v>91</v>
      </c>
      <c r="D47" s="4" t="s">
        <v>91</v>
      </c>
      <c r="E47" s="4" t="s">
        <v>91</v>
      </c>
      <c r="F47" s="4" t="s">
        <v>91</v>
      </c>
      <c r="G47" s="4" t="s">
        <v>91</v>
      </c>
      <c r="H47" s="4" t="s">
        <v>91</v>
      </c>
      <c r="I47" s="4" t="s">
        <v>91</v>
      </c>
      <c r="J47" s="4" t="s">
        <v>91</v>
      </c>
      <c r="K47" s="4" t="s">
        <v>91</v>
      </c>
      <c r="L47" s="4" t="s">
        <v>91</v>
      </c>
      <c r="M47" s="4" t="s">
        <v>91</v>
      </c>
      <c r="N47" s="4" t="s">
        <v>91</v>
      </c>
      <c r="P47" s="12"/>
      <c r="Q47" s="12"/>
    </row>
    <row r="48" spans="1:17" x14ac:dyDescent="0.25">
      <c r="A48" s="2" t="str">
        <f t="shared" si="0"/>
        <v>81000</v>
      </c>
      <c r="B48" s="3" t="s">
        <v>87</v>
      </c>
      <c r="C48" s="4" t="s">
        <v>91</v>
      </c>
      <c r="D48" s="4" t="s">
        <v>91</v>
      </c>
      <c r="E48" s="4" t="s">
        <v>91</v>
      </c>
      <c r="F48" s="4" t="s">
        <v>91</v>
      </c>
      <c r="G48" s="4" t="s">
        <v>91</v>
      </c>
      <c r="H48" s="4" t="s">
        <v>91</v>
      </c>
      <c r="I48" s="4" t="s">
        <v>91</v>
      </c>
      <c r="J48" s="4" t="s">
        <v>91</v>
      </c>
      <c r="K48" s="4" t="s">
        <v>91</v>
      </c>
      <c r="L48" s="4" t="s">
        <v>91</v>
      </c>
      <c r="M48" s="4" t="s">
        <v>91</v>
      </c>
      <c r="N48" s="4" t="s">
        <v>91</v>
      </c>
      <c r="P48" s="12"/>
      <c r="Q48" s="12"/>
    </row>
    <row r="49" spans="1:17" x14ac:dyDescent="0.25">
      <c r="A49" s="2" t="str">
        <f t="shared" si="0"/>
        <v>83000</v>
      </c>
      <c r="B49" s="3" t="s">
        <v>66</v>
      </c>
      <c r="C49" s="4" t="s">
        <v>91</v>
      </c>
      <c r="D49" s="4" t="s">
        <v>91</v>
      </c>
      <c r="E49" s="4" t="s">
        <v>91</v>
      </c>
      <c r="F49" s="4" t="s">
        <v>91</v>
      </c>
      <c r="G49" s="4" t="s">
        <v>91</v>
      </c>
      <c r="H49" s="4" t="s">
        <v>91</v>
      </c>
      <c r="I49" s="4" t="s">
        <v>91</v>
      </c>
      <c r="J49" s="4" t="s">
        <v>91</v>
      </c>
      <c r="K49" s="4" t="s">
        <v>91</v>
      </c>
      <c r="L49" s="4" t="s">
        <v>91</v>
      </c>
      <c r="M49" s="4" t="s">
        <v>91</v>
      </c>
      <c r="N49" s="4" t="s">
        <v>91</v>
      </c>
      <c r="P49" s="12"/>
      <c r="Q49" s="12"/>
    </row>
    <row r="50" spans="1:17" x14ac:dyDescent="0.25">
      <c r="A50" s="2" t="str">
        <f t="shared" si="0"/>
        <v>84000</v>
      </c>
      <c r="B50" s="3" t="s">
        <v>67</v>
      </c>
      <c r="C50" s="4" t="s">
        <v>91</v>
      </c>
      <c r="D50" s="4" t="s">
        <v>91</v>
      </c>
      <c r="E50" s="4" t="s">
        <v>91</v>
      </c>
      <c r="F50" s="4" t="s">
        <v>91</v>
      </c>
      <c r="G50" s="4" t="s">
        <v>91</v>
      </c>
      <c r="H50" s="4" t="s">
        <v>91</v>
      </c>
      <c r="I50" s="4" t="s">
        <v>91</v>
      </c>
      <c r="J50" s="4" t="s">
        <v>91</v>
      </c>
      <c r="K50" s="4" t="s">
        <v>91</v>
      </c>
      <c r="L50" s="4" t="s">
        <v>91</v>
      </c>
      <c r="M50" s="4" t="s">
        <v>91</v>
      </c>
      <c r="N50" s="4" t="s">
        <v>91</v>
      </c>
      <c r="P50" s="12"/>
      <c r="Q50" s="12"/>
    </row>
    <row r="51" spans="1:17" x14ac:dyDescent="0.25">
      <c r="A51" s="2" t="str">
        <f t="shared" si="0"/>
        <v>Total</v>
      </c>
      <c r="B51" s="19" t="s">
        <v>25</v>
      </c>
      <c r="C51" s="20" t="s">
        <v>91</v>
      </c>
      <c r="D51" s="20" t="s">
        <v>91</v>
      </c>
      <c r="E51" s="20" t="s">
        <v>91</v>
      </c>
      <c r="F51" s="20" t="s">
        <v>91</v>
      </c>
      <c r="G51" s="20">
        <v>196749220</v>
      </c>
      <c r="H51" s="20">
        <v>163471269</v>
      </c>
      <c r="I51" s="20">
        <v>193193318</v>
      </c>
      <c r="J51" s="20">
        <v>222915367</v>
      </c>
      <c r="K51" s="20">
        <v>820309608</v>
      </c>
      <c r="L51" s="20">
        <v>1161405518</v>
      </c>
      <c r="M51" s="20">
        <v>1005987867</v>
      </c>
      <c r="N51" s="20">
        <v>998797304</v>
      </c>
      <c r="P51" s="4">
        <f>SUM(P3:P50)</f>
        <v>233052704.26666665</v>
      </c>
      <c r="Q51" s="12"/>
    </row>
    <row r="52" spans="1:17" x14ac:dyDescent="0.2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7" x14ac:dyDescent="0.25">
      <c r="N53" s="13"/>
    </row>
    <row r="54" spans="1:17" x14ac:dyDescent="0.25">
      <c r="N54" s="13"/>
    </row>
    <row r="55" spans="1:17" x14ac:dyDescent="0.25">
      <c r="N55" s="13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1"/>
  <sheetViews>
    <sheetView zoomScaleNormal="100" workbookViewId="0">
      <pane xSplit="2" ySplit="2" topLeftCell="C3" activePane="bottomRight" state="frozen"/>
      <selection activeCell="B55" sqref="B55"/>
      <selection pane="topRight" activeCell="B55" sqref="B55"/>
      <selection pane="bottomLeft" activeCell="B55" sqref="B55"/>
      <selection pane="bottomRight" activeCell="B2" sqref="B2:N5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  <col min="16" max="16" width="14.7109375" customWidth="1"/>
  </cols>
  <sheetData>
    <row r="1" spans="1:16" x14ac:dyDescent="0.25">
      <c r="A1" s="2"/>
      <c r="B1" s="5" t="s">
        <v>72</v>
      </c>
    </row>
    <row r="2" spans="1:16" x14ac:dyDescent="0.25">
      <c r="A2" s="2"/>
      <c r="B2" s="3" t="s">
        <v>84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18</v>
      </c>
    </row>
    <row r="3" spans="1:16" x14ac:dyDescent="0.25">
      <c r="A3" s="2" t="str">
        <f>LEFT(B3,5)</f>
        <v>20000</v>
      </c>
      <c r="B3" s="3" t="s">
        <v>26</v>
      </c>
      <c r="C3" s="4" t="s">
        <v>91</v>
      </c>
      <c r="D3" s="4">
        <v>15009465</v>
      </c>
      <c r="E3" s="4">
        <v>22514197</v>
      </c>
      <c r="F3" s="4">
        <v>31519876</v>
      </c>
      <c r="G3" s="4">
        <v>40525555</v>
      </c>
      <c r="H3" s="4">
        <v>85789234</v>
      </c>
      <c r="I3" s="4">
        <v>94794913</v>
      </c>
      <c r="J3" s="4">
        <v>103800592</v>
      </c>
      <c r="K3" s="4">
        <v>112806270</v>
      </c>
      <c r="L3" s="4">
        <v>120318575</v>
      </c>
      <c r="M3" s="4">
        <v>127830879</v>
      </c>
      <c r="N3" s="4">
        <v>133358710</v>
      </c>
      <c r="P3" s="12"/>
    </row>
    <row r="4" spans="1:16" x14ac:dyDescent="0.25">
      <c r="A4" s="2" t="str">
        <f t="shared" ref="A4:A51" si="0">LEFT(B4,5)</f>
        <v>22000</v>
      </c>
      <c r="B4" s="3" t="s">
        <v>27</v>
      </c>
      <c r="C4" s="4" t="s">
        <v>91</v>
      </c>
      <c r="D4" s="4">
        <v>12713062</v>
      </c>
      <c r="E4" s="4">
        <v>19417527</v>
      </c>
      <c r="F4" s="4">
        <v>21421654</v>
      </c>
      <c r="G4" s="4">
        <v>38325781</v>
      </c>
      <c r="H4" s="4">
        <v>40329908</v>
      </c>
      <c r="I4" s="4">
        <v>22334035</v>
      </c>
      <c r="J4" s="4">
        <v>24338162</v>
      </c>
      <c r="K4" s="4">
        <v>26342289</v>
      </c>
      <c r="L4" s="4">
        <v>30684564</v>
      </c>
      <c r="M4" s="4">
        <v>35026839</v>
      </c>
      <c r="N4" s="4">
        <v>39369114</v>
      </c>
      <c r="P4" s="12"/>
    </row>
    <row r="5" spans="1:16" x14ac:dyDescent="0.25">
      <c r="A5" s="2" t="str">
        <f t="shared" si="0"/>
        <v>24000</v>
      </c>
      <c r="B5" s="3" t="s">
        <v>28</v>
      </c>
      <c r="C5" s="4" t="s">
        <v>91</v>
      </c>
      <c r="D5" s="4">
        <v>230465904</v>
      </c>
      <c r="E5" s="4">
        <v>47133901</v>
      </c>
      <c r="F5" s="4">
        <v>47133901</v>
      </c>
      <c r="G5" s="4">
        <v>81278322</v>
      </c>
      <c r="H5" s="4">
        <v>101278322</v>
      </c>
      <c r="I5" s="4">
        <v>101278322</v>
      </c>
      <c r="J5" s="4">
        <v>101278322</v>
      </c>
      <c r="K5" s="4">
        <v>101278322</v>
      </c>
      <c r="L5" s="4">
        <v>101278322</v>
      </c>
      <c r="M5" s="4">
        <v>101278322</v>
      </c>
      <c r="N5" s="4">
        <v>101278322</v>
      </c>
      <c r="P5" s="12"/>
    </row>
    <row r="6" spans="1:16" x14ac:dyDescent="0.25">
      <c r="A6" s="2" t="str">
        <f t="shared" si="0"/>
        <v>25000</v>
      </c>
      <c r="B6" s="3" t="s">
        <v>29</v>
      </c>
      <c r="C6" s="4" t="s">
        <v>91</v>
      </c>
      <c r="D6" s="4">
        <v>299558262</v>
      </c>
      <c r="E6" s="4">
        <v>365936618</v>
      </c>
      <c r="F6" s="4">
        <v>411990305</v>
      </c>
      <c r="G6" s="4">
        <v>458043993</v>
      </c>
      <c r="H6" s="4">
        <v>605197680</v>
      </c>
      <c r="I6" s="4">
        <v>651251367</v>
      </c>
      <c r="J6" s="4">
        <v>697305054</v>
      </c>
      <c r="K6" s="4">
        <v>743358742</v>
      </c>
      <c r="L6" s="4">
        <v>843141731</v>
      </c>
      <c r="M6" s="4">
        <v>892924720</v>
      </c>
      <c r="N6" s="4">
        <v>987607709</v>
      </c>
      <c r="P6" s="12"/>
    </row>
    <row r="7" spans="1:16" x14ac:dyDescent="0.25">
      <c r="A7" s="2" t="str">
        <f t="shared" si="0"/>
        <v>26000</v>
      </c>
      <c r="B7" s="3" t="s">
        <v>30</v>
      </c>
      <c r="C7" s="4" t="s">
        <v>91</v>
      </c>
      <c r="D7" s="4">
        <v>158788347</v>
      </c>
      <c r="E7" s="4">
        <v>360851616</v>
      </c>
      <c r="F7" s="4">
        <v>360851616</v>
      </c>
      <c r="G7" s="4">
        <v>360851616</v>
      </c>
      <c r="H7" s="4">
        <v>360851616</v>
      </c>
      <c r="I7" s="4">
        <v>360851616</v>
      </c>
      <c r="J7" s="4">
        <v>360851616</v>
      </c>
      <c r="K7" s="4">
        <v>360851616</v>
      </c>
      <c r="L7" s="4">
        <v>360851616</v>
      </c>
      <c r="M7" s="4">
        <v>345661290</v>
      </c>
      <c r="N7" s="4">
        <v>318712029</v>
      </c>
      <c r="P7" s="12"/>
    </row>
    <row r="8" spans="1:16" x14ac:dyDescent="0.25">
      <c r="A8" s="2" t="str">
        <f t="shared" si="0"/>
        <v>28000</v>
      </c>
      <c r="B8" s="3" t="s">
        <v>31</v>
      </c>
      <c r="C8" s="4" t="s">
        <v>91</v>
      </c>
      <c r="D8" s="4">
        <v>23603420</v>
      </c>
      <c r="E8" s="4">
        <v>35813847</v>
      </c>
      <c r="F8" s="4">
        <v>39363306</v>
      </c>
      <c r="G8" s="4">
        <v>42912766</v>
      </c>
      <c r="H8" s="4">
        <v>46465542</v>
      </c>
      <c r="I8" s="4">
        <v>50015605</v>
      </c>
      <c r="J8" s="4">
        <v>53565668</v>
      </c>
      <c r="K8" s="4">
        <v>57115731</v>
      </c>
      <c r="L8" s="4">
        <v>66474200</v>
      </c>
      <c r="M8" s="4">
        <v>75832670</v>
      </c>
      <c r="N8" s="4">
        <v>83154497</v>
      </c>
      <c r="P8" s="12"/>
    </row>
    <row r="9" spans="1:16" x14ac:dyDescent="0.25">
      <c r="A9" s="2" t="str">
        <f t="shared" si="0"/>
        <v>30000</v>
      </c>
      <c r="B9" s="3" t="s">
        <v>32</v>
      </c>
      <c r="C9" s="4" t="s">
        <v>91</v>
      </c>
      <c r="D9" s="4">
        <v>20734561</v>
      </c>
      <c r="E9" s="4">
        <v>22221903</v>
      </c>
      <c r="F9" s="4">
        <v>22577331</v>
      </c>
      <c r="G9" s="4">
        <v>22932759</v>
      </c>
      <c r="H9" s="4">
        <v>23288187</v>
      </c>
      <c r="I9" s="4">
        <v>23643615</v>
      </c>
      <c r="J9" s="4">
        <v>23999043</v>
      </c>
      <c r="K9" s="4">
        <v>24354471</v>
      </c>
      <c r="L9" s="4">
        <v>25124565</v>
      </c>
      <c r="M9" s="4">
        <v>25894659</v>
      </c>
      <c r="N9" s="4">
        <v>32721835</v>
      </c>
      <c r="P9" s="12"/>
    </row>
    <row r="10" spans="1:16" x14ac:dyDescent="0.25">
      <c r="A10" s="2" t="str">
        <f t="shared" si="0"/>
        <v>30211</v>
      </c>
      <c r="B10" s="3" t="s">
        <v>85</v>
      </c>
      <c r="C10" s="4" t="s">
        <v>91</v>
      </c>
      <c r="D10" s="4">
        <v>4203462</v>
      </c>
      <c r="E10" s="4">
        <v>6305194</v>
      </c>
      <c r="F10" s="4">
        <v>9827271</v>
      </c>
      <c r="G10" s="4">
        <v>12349348</v>
      </c>
      <c r="H10" s="4">
        <v>17871426</v>
      </c>
      <c r="I10" s="4">
        <v>20393503</v>
      </c>
      <c r="J10" s="4">
        <v>22915581</v>
      </c>
      <c r="K10" s="4">
        <v>25437658</v>
      </c>
      <c r="L10" s="4">
        <v>29898521</v>
      </c>
      <c r="M10" s="4">
        <v>34359385</v>
      </c>
      <c r="N10" s="4">
        <v>38820248</v>
      </c>
      <c r="P10" s="12"/>
    </row>
    <row r="11" spans="1:16" x14ac:dyDescent="0.25">
      <c r="A11" s="2" t="str">
        <f t="shared" si="0"/>
        <v>32000</v>
      </c>
      <c r="B11" s="3" t="s">
        <v>33</v>
      </c>
      <c r="C11" s="4" t="s">
        <v>91</v>
      </c>
      <c r="D11" s="4">
        <v>4274325</v>
      </c>
      <c r="E11" s="4">
        <v>6424821</v>
      </c>
      <c r="F11" s="4">
        <v>8994749</v>
      </c>
      <c r="G11" s="4">
        <v>11273149</v>
      </c>
      <c r="H11" s="4">
        <v>13778294</v>
      </c>
      <c r="I11" s="4">
        <v>16283438</v>
      </c>
      <c r="J11" s="4">
        <v>18788582</v>
      </c>
      <c r="K11" s="4">
        <v>21293726</v>
      </c>
      <c r="L11" s="4">
        <v>26721539</v>
      </c>
      <c r="M11" s="4">
        <v>32149352</v>
      </c>
      <c r="N11" s="4">
        <v>51377164</v>
      </c>
      <c r="P11" s="12"/>
    </row>
    <row r="12" spans="1:16" x14ac:dyDescent="0.25">
      <c r="A12" s="2" t="str">
        <f t="shared" si="0"/>
        <v>32265</v>
      </c>
      <c r="B12" s="3" t="s">
        <v>86</v>
      </c>
      <c r="C12" s="4" t="s">
        <v>91</v>
      </c>
      <c r="D12" s="4">
        <v>10942154</v>
      </c>
      <c r="E12" s="4">
        <v>26707826</v>
      </c>
      <c r="F12" s="4">
        <v>33390957</v>
      </c>
      <c r="G12" s="4">
        <v>41574087</v>
      </c>
      <c r="H12" s="4">
        <v>49257218</v>
      </c>
      <c r="I12" s="4">
        <v>55940348</v>
      </c>
      <c r="J12" s="4">
        <v>64123622</v>
      </c>
      <c r="K12" s="4">
        <v>72306896</v>
      </c>
      <c r="L12" s="4">
        <v>82349909</v>
      </c>
      <c r="M12" s="4">
        <v>91392635</v>
      </c>
      <c r="N12" s="4">
        <v>103035531</v>
      </c>
      <c r="P12" s="12"/>
    </row>
    <row r="13" spans="1:16" x14ac:dyDescent="0.25">
      <c r="A13" s="2" t="str">
        <f t="shared" si="0"/>
        <v>32266</v>
      </c>
      <c r="B13" s="3" t="s">
        <v>34</v>
      </c>
      <c r="C13" s="4" t="s">
        <v>91</v>
      </c>
      <c r="D13" s="4" t="s">
        <v>91</v>
      </c>
      <c r="E13" s="4" t="s">
        <v>91</v>
      </c>
      <c r="F13" s="4" t="s">
        <v>91</v>
      </c>
      <c r="G13" s="4" t="s">
        <v>91</v>
      </c>
      <c r="H13" s="4" t="s">
        <v>91</v>
      </c>
      <c r="I13" s="4" t="s">
        <v>91</v>
      </c>
      <c r="J13" s="4" t="s">
        <v>91</v>
      </c>
      <c r="K13" s="4" t="s">
        <v>91</v>
      </c>
      <c r="L13" s="4" t="s">
        <v>91</v>
      </c>
      <c r="M13" s="4" t="s">
        <v>91</v>
      </c>
      <c r="N13" s="4" t="s">
        <v>91</v>
      </c>
      <c r="P13" s="12"/>
    </row>
    <row r="14" spans="1:16" x14ac:dyDescent="0.25">
      <c r="A14" s="2" t="str">
        <f t="shared" si="0"/>
        <v>32396</v>
      </c>
      <c r="B14" s="3" t="s">
        <v>35</v>
      </c>
      <c r="C14" s="4" t="s">
        <v>91</v>
      </c>
      <c r="D14" s="4" t="s">
        <v>91</v>
      </c>
      <c r="E14" s="4" t="s">
        <v>91</v>
      </c>
      <c r="F14" s="4" t="s">
        <v>91</v>
      </c>
      <c r="G14" s="4" t="s">
        <v>91</v>
      </c>
      <c r="H14" s="4" t="s">
        <v>91</v>
      </c>
      <c r="I14" s="4" t="s">
        <v>91</v>
      </c>
      <c r="J14" s="4" t="s">
        <v>91</v>
      </c>
      <c r="K14" s="4" t="s">
        <v>91</v>
      </c>
      <c r="L14" s="4" t="s">
        <v>91</v>
      </c>
      <c r="M14" s="4" t="s">
        <v>91</v>
      </c>
      <c r="N14" s="4" t="s">
        <v>91</v>
      </c>
      <c r="P14" s="12"/>
    </row>
    <row r="15" spans="1:16" x14ac:dyDescent="0.25">
      <c r="A15" s="2" t="str">
        <f t="shared" si="0"/>
        <v>33000</v>
      </c>
      <c r="B15" s="3" t="s">
        <v>36</v>
      </c>
      <c r="C15" s="4" t="s">
        <v>91</v>
      </c>
      <c r="D15" s="4">
        <v>260836973</v>
      </c>
      <c r="E15" s="4">
        <v>432454954</v>
      </c>
      <c r="F15" s="4">
        <v>604072937</v>
      </c>
      <c r="G15" s="4">
        <v>727454045</v>
      </c>
      <c r="H15" s="4">
        <v>865835153</v>
      </c>
      <c r="I15" s="4">
        <v>976216262</v>
      </c>
      <c r="J15" s="4">
        <v>1232406775</v>
      </c>
      <c r="K15" s="4">
        <v>1386457623</v>
      </c>
      <c r="L15" s="4">
        <v>1563001517</v>
      </c>
      <c r="M15" s="4">
        <v>1746685160</v>
      </c>
      <c r="N15" s="4">
        <v>1836100086</v>
      </c>
      <c r="P15" s="12"/>
    </row>
    <row r="16" spans="1:16" x14ac:dyDescent="0.25">
      <c r="A16" s="2" t="str">
        <f t="shared" si="0"/>
        <v>35000</v>
      </c>
      <c r="B16" s="3" t="s">
        <v>37</v>
      </c>
      <c r="C16" s="4" t="s">
        <v>91</v>
      </c>
      <c r="D16" s="4">
        <v>490955</v>
      </c>
      <c r="E16" s="4">
        <v>749907</v>
      </c>
      <c r="F16" s="4">
        <v>1049870</v>
      </c>
      <c r="G16" s="4">
        <v>1349833</v>
      </c>
      <c r="H16" s="4">
        <v>1649796</v>
      </c>
      <c r="I16" s="4">
        <v>1949759</v>
      </c>
      <c r="J16" s="4">
        <v>799722</v>
      </c>
      <c r="K16" s="4">
        <v>1199684</v>
      </c>
      <c r="L16" s="4">
        <v>2299604</v>
      </c>
      <c r="M16" s="4">
        <v>3399523</v>
      </c>
      <c r="N16" s="4">
        <v>14004893</v>
      </c>
      <c r="P16" s="12"/>
    </row>
    <row r="17" spans="1:16" x14ac:dyDescent="0.25">
      <c r="A17" s="2" t="str">
        <f t="shared" si="0"/>
        <v>36000</v>
      </c>
      <c r="B17" s="3" t="s">
        <v>38</v>
      </c>
      <c r="C17" s="4" t="s">
        <v>91</v>
      </c>
      <c r="D17" s="4">
        <v>7732810</v>
      </c>
      <c r="E17" s="4">
        <v>117310413</v>
      </c>
      <c r="F17" s="4">
        <v>118496327</v>
      </c>
      <c r="G17" s="4">
        <v>179682241</v>
      </c>
      <c r="H17" s="4">
        <v>180868156</v>
      </c>
      <c r="I17" s="4">
        <v>182054070</v>
      </c>
      <c r="J17" s="4">
        <v>183239984</v>
      </c>
      <c r="K17" s="4">
        <v>184425898</v>
      </c>
      <c r="L17" s="4">
        <v>186995379</v>
      </c>
      <c r="M17" s="4">
        <v>189564859</v>
      </c>
      <c r="N17" s="4">
        <v>192134340</v>
      </c>
      <c r="P17" s="12"/>
    </row>
    <row r="18" spans="1:16" x14ac:dyDescent="0.25">
      <c r="A18" s="2" t="str">
        <f t="shared" si="0"/>
        <v>36212</v>
      </c>
      <c r="B18" s="3" t="s">
        <v>39</v>
      </c>
      <c r="C18" s="4" t="s">
        <v>91</v>
      </c>
      <c r="D18" s="4">
        <v>439078</v>
      </c>
      <c r="E18" s="4">
        <v>658617</v>
      </c>
      <c r="F18" s="4">
        <v>922064</v>
      </c>
      <c r="G18" s="4">
        <v>1185511</v>
      </c>
      <c r="H18" s="4">
        <v>1448957</v>
      </c>
      <c r="I18" s="4">
        <v>1712404</v>
      </c>
      <c r="J18" s="4">
        <v>1975851</v>
      </c>
      <c r="K18" s="4">
        <v>2239298</v>
      </c>
      <c r="L18" s="4">
        <v>2810099</v>
      </c>
      <c r="M18" s="4">
        <v>3380901</v>
      </c>
      <c r="N18" s="4">
        <v>3951702</v>
      </c>
      <c r="P18" s="12"/>
    </row>
    <row r="19" spans="1:16" x14ac:dyDescent="0.25">
      <c r="A19" s="2" t="str">
        <f t="shared" si="0"/>
        <v>36213</v>
      </c>
      <c r="B19" s="3" t="s">
        <v>40</v>
      </c>
      <c r="C19" s="4" t="s">
        <v>91</v>
      </c>
      <c r="D19" s="4">
        <v>52647</v>
      </c>
      <c r="E19" s="4">
        <v>78970</v>
      </c>
      <c r="F19" s="4">
        <v>110558</v>
      </c>
      <c r="G19" s="4">
        <v>142146</v>
      </c>
      <c r="H19" s="4">
        <v>173734</v>
      </c>
      <c r="I19" s="4">
        <v>1600000</v>
      </c>
      <c r="J19" s="4">
        <v>1663090</v>
      </c>
      <c r="K19" s="4">
        <v>1694678</v>
      </c>
      <c r="L19" s="4">
        <v>1763119</v>
      </c>
      <c r="M19" s="4">
        <v>1831559</v>
      </c>
      <c r="N19" s="4">
        <v>1900000</v>
      </c>
      <c r="P19" s="12"/>
    </row>
    <row r="20" spans="1:16" x14ac:dyDescent="0.25">
      <c r="A20" s="2" t="str">
        <f t="shared" si="0"/>
        <v>37000</v>
      </c>
      <c r="B20" s="3" t="s">
        <v>41</v>
      </c>
      <c r="C20" s="4" t="s">
        <v>91</v>
      </c>
      <c r="D20" s="4" t="s">
        <v>91</v>
      </c>
      <c r="E20" s="4" t="s">
        <v>91</v>
      </c>
      <c r="F20" s="4" t="s">
        <v>91</v>
      </c>
      <c r="G20" s="4" t="s">
        <v>91</v>
      </c>
      <c r="H20" s="4" t="s">
        <v>91</v>
      </c>
      <c r="I20" s="4" t="s">
        <v>91</v>
      </c>
      <c r="J20" s="4" t="s">
        <v>91</v>
      </c>
      <c r="K20" s="4" t="s">
        <v>91</v>
      </c>
      <c r="L20" s="4" t="s">
        <v>91</v>
      </c>
      <c r="M20" s="4" t="s">
        <v>91</v>
      </c>
      <c r="N20" s="4" t="s">
        <v>91</v>
      </c>
      <c r="P20" s="12"/>
    </row>
    <row r="21" spans="1:16" x14ac:dyDescent="0.25">
      <c r="A21" s="2" t="str">
        <f t="shared" si="0"/>
        <v>39000</v>
      </c>
      <c r="B21" s="3" t="s">
        <v>42</v>
      </c>
      <c r="C21" s="4" t="s">
        <v>91</v>
      </c>
      <c r="D21" s="4">
        <v>14183547</v>
      </c>
      <c r="E21" s="4">
        <v>22708460</v>
      </c>
      <c r="F21" s="4">
        <v>31791845</v>
      </c>
      <c r="G21" s="4">
        <v>55875229</v>
      </c>
      <c r="H21" s="4">
        <v>64958613</v>
      </c>
      <c r="I21" s="4">
        <v>74041997</v>
      </c>
      <c r="J21" s="4">
        <v>83125381</v>
      </c>
      <c r="K21" s="4">
        <v>92208766</v>
      </c>
      <c r="L21" s="4">
        <v>111889431</v>
      </c>
      <c r="M21" s="4">
        <v>131570097</v>
      </c>
      <c r="N21" s="4">
        <v>99418138</v>
      </c>
      <c r="P21" s="12"/>
    </row>
    <row r="22" spans="1:16" x14ac:dyDescent="0.25">
      <c r="A22" s="2" t="str">
        <f t="shared" si="0"/>
        <v>39250</v>
      </c>
      <c r="B22" s="3" t="s">
        <v>43</v>
      </c>
      <c r="C22" s="4" t="s">
        <v>91</v>
      </c>
      <c r="D22" s="4">
        <v>20593557</v>
      </c>
      <c r="E22" s="4">
        <v>31527315</v>
      </c>
      <c r="F22" s="4">
        <v>52130240</v>
      </c>
      <c r="G22" s="4">
        <v>64741166</v>
      </c>
      <c r="H22" s="4">
        <v>77352092</v>
      </c>
      <c r="I22" s="4">
        <v>89963018</v>
      </c>
      <c r="J22" s="4">
        <v>104070909</v>
      </c>
      <c r="K22" s="4">
        <v>116681835</v>
      </c>
      <c r="L22" s="4">
        <v>137696711</v>
      </c>
      <c r="M22" s="4">
        <v>157214622</v>
      </c>
      <c r="N22" s="4">
        <v>178229498</v>
      </c>
      <c r="P22" s="12"/>
    </row>
    <row r="23" spans="1:16" x14ac:dyDescent="0.25">
      <c r="A23" s="2" t="str">
        <f t="shared" si="0"/>
        <v>40000</v>
      </c>
      <c r="B23" s="3" t="s">
        <v>44</v>
      </c>
      <c r="C23" s="4" t="s">
        <v>91</v>
      </c>
      <c r="D23" s="4">
        <v>28229210</v>
      </c>
      <c r="E23" s="4">
        <v>51219753</v>
      </c>
      <c r="F23" s="4">
        <v>71707655</v>
      </c>
      <c r="G23" s="4">
        <v>92195556</v>
      </c>
      <c r="H23" s="4">
        <v>112683457</v>
      </c>
      <c r="I23" s="4">
        <v>133171359</v>
      </c>
      <c r="J23" s="4">
        <v>136587313</v>
      </c>
      <c r="K23" s="4">
        <v>140003267</v>
      </c>
      <c r="L23" s="4">
        <v>167321772</v>
      </c>
      <c r="M23" s="4">
        <v>194640277</v>
      </c>
      <c r="N23" s="4">
        <v>153525046</v>
      </c>
      <c r="P23" s="12"/>
    </row>
    <row r="24" spans="1:16" x14ac:dyDescent="0.25">
      <c r="A24" s="2" t="str">
        <f t="shared" si="0"/>
        <v>41000</v>
      </c>
      <c r="B24" s="3" t="s">
        <v>45</v>
      </c>
      <c r="C24" s="4" t="s">
        <v>91</v>
      </c>
      <c r="D24" s="4">
        <v>25092999</v>
      </c>
      <c r="E24" s="4">
        <v>38446260</v>
      </c>
      <c r="F24" s="4">
        <v>93260590</v>
      </c>
      <c r="G24" s="4">
        <v>117167309</v>
      </c>
      <c r="H24" s="4">
        <v>135194421</v>
      </c>
      <c r="I24" s="4">
        <v>153212505</v>
      </c>
      <c r="J24" s="4">
        <v>178558189</v>
      </c>
      <c r="K24" s="4">
        <v>202767877</v>
      </c>
      <c r="L24" s="4">
        <v>231115593</v>
      </c>
      <c r="M24" s="4">
        <v>294567950</v>
      </c>
      <c r="N24" s="4">
        <v>356884313</v>
      </c>
      <c r="P24" s="12"/>
    </row>
    <row r="25" spans="1:16" x14ac:dyDescent="0.25">
      <c r="A25" s="2" t="str">
        <f t="shared" si="0"/>
        <v>41231</v>
      </c>
      <c r="B25" s="3" t="s">
        <v>46</v>
      </c>
      <c r="C25" s="4" t="s">
        <v>91</v>
      </c>
      <c r="D25" s="4" t="s">
        <v>91</v>
      </c>
      <c r="E25" s="4" t="s">
        <v>91</v>
      </c>
      <c r="F25" s="4" t="s">
        <v>91</v>
      </c>
      <c r="G25" s="4" t="s">
        <v>91</v>
      </c>
      <c r="H25" s="4" t="s">
        <v>91</v>
      </c>
      <c r="I25" s="4" t="s">
        <v>91</v>
      </c>
      <c r="J25" s="4" t="s">
        <v>91</v>
      </c>
      <c r="K25" s="4" t="s">
        <v>91</v>
      </c>
      <c r="L25" s="4" t="s">
        <v>91</v>
      </c>
      <c r="M25" s="4" t="s">
        <v>91</v>
      </c>
      <c r="N25" s="4" t="s">
        <v>91</v>
      </c>
      <c r="P25" s="12"/>
    </row>
    <row r="26" spans="1:16" x14ac:dyDescent="0.25">
      <c r="A26" s="2" t="str">
        <f t="shared" si="0"/>
        <v>42000</v>
      </c>
      <c r="B26" s="3" t="s">
        <v>47</v>
      </c>
      <c r="C26" s="4" t="s">
        <v>91</v>
      </c>
      <c r="D26" s="4">
        <v>5871116</v>
      </c>
      <c r="E26" s="4">
        <v>8807249</v>
      </c>
      <c r="F26" s="4">
        <v>12330149</v>
      </c>
      <c r="G26" s="4">
        <v>15853049</v>
      </c>
      <c r="H26" s="4">
        <v>19375949</v>
      </c>
      <c r="I26" s="4">
        <v>22898848</v>
      </c>
      <c r="J26" s="4">
        <v>26421748</v>
      </c>
      <c r="K26" s="4">
        <v>29944648</v>
      </c>
      <c r="L26" s="4">
        <v>37577597</v>
      </c>
      <c r="M26" s="4">
        <v>45210547</v>
      </c>
      <c r="N26" s="4">
        <v>50841491</v>
      </c>
      <c r="P26" s="12"/>
    </row>
    <row r="27" spans="1:16" x14ac:dyDescent="0.25">
      <c r="A27" s="2" t="str">
        <f t="shared" si="0"/>
        <v>42206</v>
      </c>
      <c r="B27" s="3" t="s">
        <v>48</v>
      </c>
      <c r="C27" s="4" t="s">
        <v>91</v>
      </c>
      <c r="D27" s="4" t="s">
        <v>91</v>
      </c>
      <c r="E27" s="4" t="s">
        <v>91</v>
      </c>
      <c r="F27" s="4" t="s">
        <v>91</v>
      </c>
      <c r="G27" s="4" t="s">
        <v>91</v>
      </c>
      <c r="H27" s="4" t="s">
        <v>91</v>
      </c>
      <c r="I27" s="4" t="s">
        <v>91</v>
      </c>
      <c r="J27" s="4" t="s">
        <v>91</v>
      </c>
      <c r="K27" s="4" t="s">
        <v>91</v>
      </c>
      <c r="L27" s="4" t="s">
        <v>91</v>
      </c>
      <c r="M27" s="4" t="s">
        <v>91</v>
      </c>
      <c r="N27" s="4" t="s">
        <v>91</v>
      </c>
      <c r="P27" s="12"/>
    </row>
    <row r="28" spans="1:16" x14ac:dyDescent="0.25">
      <c r="A28" s="2" t="str">
        <f t="shared" si="0"/>
        <v>44000</v>
      </c>
      <c r="B28" s="3" t="s">
        <v>49</v>
      </c>
      <c r="C28" s="4" t="s">
        <v>91</v>
      </c>
      <c r="D28" s="4">
        <v>34592435</v>
      </c>
      <c r="E28" s="4">
        <v>58852562</v>
      </c>
      <c r="F28" s="4">
        <v>82385587</v>
      </c>
      <c r="G28" s="4">
        <v>105918611</v>
      </c>
      <c r="H28" s="4">
        <v>141250148</v>
      </c>
      <c r="I28" s="4">
        <v>164788506</v>
      </c>
      <c r="J28" s="4">
        <v>208326865</v>
      </c>
      <c r="K28" s="4" t="s">
        <v>91</v>
      </c>
      <c r="L28" s="4" t="s">
        <v>91</v>
      </c>
      <c r="M28" s="4" t="s">
        <v>91</v>
      </c>
      <c r="N28" s="4">
        <v>57260852</v>
      </c>
      <c r="P28" s="12"/>
    </row>
    <row r="29" spans="1:16" x14ac:dyDescent="0.25">
      <c r="A29" s="2" t="str">
        <f t="shared" si="0"/>
        <v>46000</v>
      </c>
      <c r="B29" s="3" t="s">
        <v>50</v>
      </c>
      <c r="C29" s="4" t="s">
        <v>91</v>
      </c>
      <c r="D29" s="4">
        <v>651877</v>
      </c>
      <c r="E29" s="4">
        <v>978710</v>
      </c>
      <c r="F29" s="4">
        <v>1369162</v>
      </c>
      <c r="G29" s="4">
        <v>718915</v>
      </c>
      <c r="H29" s="4">
        <v>741612</v>
      </c>
      <c r="I29" s="4">
        <v>764309</v>
      </c>
      <c r="J29" s="4">
        <v>2787006</v>
      </c>
      <c r="K29" s="4">
        <v>2809703</v>
      </c>
      <c r="L29" s="4">
        <v>2892924</v>
      </c>
      <c r="M29" s="4">
        <v>2976146</v>
      </c>
      <c r="N29" s="4">
        <v>3059368</v>
      </c>
      <c r="P29" s="12"/>
    </row>
    <row r="30" spans="1:16" x14ac:dyDescent="0.25">
      <c r="A30" s="2" t="str">
        <f t="shared" si="0"/>
        <v>47000</v>
      </c>
      <c r="B30" s="3" t="s">
        <v>51</v>
      </c>
      <c r="C30" s="4" t="s">
        <v>91</v>
      </c>
      <c r="D30" s="4">
        <v>160886</v>
      </c>
      <c r="E30" s="4">
        <v>262118</v>
      </c>
      <c r="F30" s="4">
        <v>366966</v>
      </c>
      <c r="G30" s="4">
        <v>471813</v>
      </c>
      <c r="H30" s="4">
        <v>576660</v>
      </c>
      <c r="I30" s="4">
        <v>681508</v>
      </c>
      <c r="J30" s="4">
        <v>5688540</v>
      </c>
      <c r="K30" s="4">
        <v>10695572</v>
      </c>
      <c r="L30" s="4">
        <v>16847613</v>
      </c>
      <c r="M30" s="4">
        <v>18097469</v>
      </c>
      <c r="N30" s="4">
        <v>19347325</v>
      </c>
      <c r="P30" s="12"/>
    </row>
    <row r="31" spans="1:16" x14ac:dyDescent="0.25">
      <c r="A31" s="2" t="str">
        <f t="shared" si="0"/>
        <v>49000</v>
      </c>
      <c r="B31" s="3" t="s">
        <v>52</v>
      </c>
      <c r="C31" s="4" t="s">
        <v>91</v>
      </c>
      <c r="D31" s="4">
        <v>8043012</v>
      </c>
      <c r="E31" s="4">
        <v>13779199</v>
      </c>
      <c r="F31" s="4">
        <v>19290879</v>
      </c>
      <c r="G31" s="4">
        <v>24802559</v>
      </c>
      <c r="H31" s="4">
        <v>30314239</v>
      </c>
      <c r="I31" s="4">
        <v>35825918</v>
      </c>
      <c r="J31" s="4">
        <v>41337598</v>
      </c>
      <c r="K31" s="4">
        <v>46849278</v>
      </c>
      <c r="L31" s="4">
        <v>58791250</v>
      </c>
      <c r="M31" s="4">
        <v>70733223</v>
      </c>
      <c r="N31" s="4">
        <v>82675196</v>
      </c>
      <c r="P31" s="12"/>
    </row>
    <row r="32" spans="1:16" x14ac:dyDescent="0.25">
      <c r="A32" s="2" t="str">
        <f t="shared" si="0"/>
        <v>51000</v>
      </c>
      <c r="B32" s="3" t="s">
        <v>53</v>
      </c>
      <c r="C32" s="4" t="s">
        <v>91</v>
      </c>
      <c r="D32" s="4" t="s">
        <v>91</v>
      </c>
      <c r="E32" s="4" t="s">
        <v>91</v>
      </c>
      <c r="F32" s="4" t="s">
        <v>91</v>
      </c>
      <c r="G32" s="4" t="s">
        <v>91</v>
      </c>
      <c r="H32" s="4" t="s">
        <v>91</v>
      </c>
      <c r="I32" s="4" t="s">
        <v>91</v>
      </c>
      <c r="J32" s="4" t="s">
        <v>91</v>
      </c>
      <c r="K32" s="4" t="s">
        <v>91</v>
      </c>
      <c r="L32" s="4" t="s">
        <v>91</v>
      </c>
      <c r="M32" s="4" t="s">
        <v>91</v>
      </c>
      <c r="N32" s="4" t="s">
        <v>91</v>
      </c>
      <c r="P32" s="12"/>
    </row>
    <row r="33" spans="1:16" x14ac:dyDescent="0.25">
      <c r="A33" s="2" t="str">
        <f t="shared" si="0"/>
        <v>52000</v>
      </c>
      <c r="B33" s="3" t="s">
        <v>54</v>
      </c>
      <c r="C33" s="4" t="s">
        <v>91</v>
      </c>
      <c r="D33" s="4">
        <v>178522439</v>
      </c>
      <c r="E33" s="4">
        <v>567050113</v>
      </c>
      <c r="F33" s="4">
        <v>838178856</v>
      </c>
      <c r="G33" s="4">
        <v>985648524</v>
      </c>
      <c r="H33" s="4">
        <v>737379847</v>
      </c>
      <c r="I33" s="4">
        <v>913861955</v>
      </c>
      <c r="J33" s="4">
        <v>990344063</v>
      </c>
      <c r="K33" s="4">
        <v>1166826171</v>
      </c>
      <c r="L33" s="4">
        <v>1449785761</v>
      </c>
      <c r="M33" s="4">
        <v>1642745352</v>
      </c>
      <c r="N33" s="4">
        <v>1593240147</v>
      </c>
      <c r="P33" s="12"/>
    </row>
    <row r="34" spans="1:16" x14ac:dyDescent="0.25">
      <c r="A34" s="2" t="str">
        <f t="shared" si="0"/>
        <v>53000</v>
      </c>
      <c r="B34" s="3" t="s">
        <v>55</v>
      </c>
      <c r="C34" s="4" t="s">
        <v>91</v>
      </c>
      <c r="D34" s="4">
        <v>9767557</v>
      </c>
      <c r="E34" s="4">
        <v>15270463</v>
      </c>
      <c r="F34" s="4">
        <v>21378648</v>
      </c>
      <c r="G34" s="4">
        <v>27223348</v>
      </c>
      <c r="H34" s="4">
        <v>33272981</v>
      </c>
      <c r="I34" s="4">
        <v>39322614</v>
      </c>
      <c r="J34" s="4">
        <v>45372247</v>
      </c>
      <c r="K34" s="4">
        <v>51421880</v>
      </c>
      <c r="L34" s="4">
        <v>63512977</v>
      </c>
      <c r="M34" s="4">
        <v>75604075</v>
      </c>
      <c r="N34" s="4">
        <v>84505742</v>
      </c>
      <c r="P34" s="12"/>
    </row>
    <row r="35" spans="1:16" x14ac:dyDescent="0.25">
      <c r="A35" s="2" t="str">
        <f t="shared" si="0"/>
        <v>53210</v>
      </c>
      <c r="B35" s="3" t="s">
        <v>90</v>
      </c>
      <c r="C35" s="4" t="s">
        <v>91</v>
      </c>
      <c r="D35" s="4" t="s">
        <v>91</v>
      </c>
      <c r="E35" s="4" t="s">
        <v>91</v>
      </c>
      <c r="F35" s="4" t="s">
        <v>91</v>
      </c>
      <c r="G35" s="4" t="s">
        <v>91</v>
      </c>
      <c r="H35" s="4" t="s">
        <v>91</v>
      </c>
      <c r="I35" s="4" t="s">
        <v>91</v>
      </c>
      <c r="J35" s="4" t="s">
        <v>91</v>
      </c>
      <c r="K35" s="4" t="s">
        <v>91</v>
      </c>
      <c r="L35" s="4" t="s">
        <v>91</v>
      </c>
      <c r="M35" s="4" t="s">
        <v>91</v>
      </c>
      <c r="N35" s="4" t="s">
        <v>91</v>
      </c>
      <c r="P35" s="12"/>
    </row>
    <row r="36" spans="1:16" x14ac:dyDescent="0.25">
      <c r="A36" s="2" t="str">
        <f t="shared" si="0"/>
        <v>54000</v>
      </c>
      <c r="B36" s="3" t="s">
        <v>56</v>
      </c>
      <c r="C36" s="4" t="s">
        <v>91</v>
      </c>
      <c r="D36" s="4">
        <v>56469</v>
      </c>
      <c r="E36" s="4">
        <v>84703</v>
      </c>
      <c r="F36" s="4">
        <v>118584</v>
      </c>
      <c r="G36" s="4">
        <v>152465</v>
      </c>
      <c r="H36" s="4">
        <v>186347</v>
      </c>
      <c r="I36" s="4">
        <v>220228</v>
      </c>
      <c r="J36" s="4">
        <v>254109</v>
      </c>
      <c r="K36" s="4">
        <v>287990</v>
      </c>
      <c r="L36" s="4">
        <v>361399</v>
      </c>
      <c r="M36" s="4">
        <v>434809</v>
      </c>
      <c r="N36" s="4">
        <v>508218</v>
      </c>
      <c r="P36" s="12"/>
    </row>
    <row r="37" spans="1:16" x14ac:dyDescent="0.25">
      <c r="A37" s="2" t="str">
        <f t="shared" si="0"/>
        <v>55000</v>
      </c>
      <c r="B37" s="3" t="s">
        <v>57</v>
      </c>
      <c r="C37" s="4" t="s">
        <v>91</v>
      </c>
      <c r="D37" s="4" t="s">
        <v>91</v>
      </c>
      <c r="E37" s="4" t="s">
        <v>91</v>
      </c>
      <c r="F37" s="4" t="s">
        <v>91</v>
      </c>
      <c r="G37" s="4" t="s">
        <v>91</v>
      </c>
      <c r="H37" s="4" t="s">
        <v>91</v>
      </c>
      <c r="I37" s="4" t="s">
        <v>91</v>
      </c>
      <c r="J37" s="4" t="s">
        <v>91</v>
      </c>
      <c r="K37" s="4" t="s">
        <v>91</v>
      </c>
      <c r="L37" s="4" t="s">
        <v>91</v>
      </c>
      <c r="M37" s="4" t="s">
        <v>91</v>
      </c>
      <c r="N37" s="4" t="s">
        <v>91</v>
      </c>
      <c r="P37" s="12"/>
    </row>
    <row r="38" spans="1:16" x14ac:dyDescent="0.25">
      <c r="A38" s="2" t="str">
        <f t="shared" si="0"/>
        <v>56000</v>
      </c>
      <c r="B38" s="3" t="s">
        <v>58</v>
      </c>
      <c r="C38" s="4" t="s">
        <v>91</v>
      </c>
      <c r="D38" s="4">
        <v>22881517</v>
      </c>
      <c r="E38" s="4">
        <v>37739371</v>
      </c>
      <c r="F38" s="4">
        <v>52835120</v>
      </c>
      <c r="G38" s="4">
        <v>67058043</v>
      </c>
      <c r="H38" s="4">
        <v>76826497</v>
      </c>
      <c r="I38" s="4">
        <v>90794951</v>
      </c>
      <c r="J38" s="4">
        <v>104763405</v>
      </c>
      <c r="K38" s="4">
        <v>118731859</v>
      </c>
      <c r="L38" s="4">
        <v>124968362</v>
      </c>
      <c r="M38" s="4">
        <v>131204866</v>
      </c>
      <c r="N38" s="4">
        <v>157441370</v>
      </c>
      <c r="P38" s="12"/>
    </row>
    <row r="39" spans="1:16" x14ac:dyDescent="0.25">
      <c r="A39" s="2" t="str">
        <f t="shared" si="0"/>
        <v>58000</v>
      </c>
      <c r="B39" s="3" t="s">
        <v>59</v>
      </c>
      <c r="C39" s="4" t="s">
        <v>91</v>
      </c>
      <c r="D39" s="4" t="s">
        <v>91</v>
      </c>
      <c r="E39" s="4" t="s">
        <v>91</v>
      </c>
      <c r="F39" s="4" t="s">
        <v>91</v>
      </c>
      <c r="G39" s="4" t="s">
        <v>91</v>
      </c>
      <c r="H39" s="4" t="s">
        <v>91</v>
      </c>
      <c r="I39" s="4" t="s">
        <v>91</v>
      </c>
      <c r="J39" s="4" t="s">
        <v>91</v>
      </c>
      <c r="K39" s="4" t="s">
        <v>91</v>
      </c>
      <c r="L39" s="4" t="s">
        <v>91</v>
      </c>
      <c r="M39" s="4" t="s">
        <v>91</v>
      </c>
      <c r="N39" s="4" t="s">
        <v>91</v>
      </c>
      <c r="P39" s="12"/>
    </row>
    <row r="40" spans="1:16" x14ac:dyDescent="0.25">
      <c r="A40" s="2" t="str">
        <f t="shared" si="0"/>
        <v>60000</v>
      </c>
      <c r="B40" s="3" t="s">
        <v>60</v>
      </c>
      <c r="C40" s="4" t="s">
        <v>91</v>
      </c>
      <c r="D40" s="4" t="s">
        <v>91</v>
      </c>
      <c r="E40" s="4" t="s">
        <v>91</v>
      </c>
      <c r="F40" s="4" t="s">
        <v>91</v>
      </c>
      <c r="G40" s="4" t="s">
        <v>91</v>
      </c>
      <c r="H40" s="4" t="s">
        <v>91</v>
      </c>
      <c r="I40" s="4" t="s">
        <v>91</v>
      </c>
      <c r="J40" s="4" t="s">
        <v>91</v>
      </c>
      <c r="K40" s="4" t="s">
        <v>91</v>
      </c>
      <c r="L40" s="4" t="s">
        <v>91</v>
      </c>
      <c r="M40" s="4" t="s">
        <v>91</v>
      </c>
      <c r="N40" s="4" t="s">
        <v>91</v>
      </c>
      <c r="P40" s="12"/>
    </row>
    <row r="41" spans="1:16" x14ac:dyDescent="0.25">
      <c r="A41" s="2" t="str">
        <f t="shared" si="0"/>
        <v>63000</v>
      </c>
      <c r="B41" s="3" t="s">
        <v>61</v>
      </c>
      <c r="C41" s="4" t="s">
        <v>91</v>
      </c>
      <c r="D41" s="4" t="s">
        <v>91</v>
      </c>
      <c r="E41" s="4" t="s">
        <v>91</v>
      </c>
      <c r="F41" s="4" t="s">
        <v>91</v>
      </c>
      <c r="G41" s="4" t="s">
        <v>91</v>
      </c>
      <c r="H41" s="4" t="s">
        <v>91</v>
      </c>
      <c r="I41" s="4">
        <v>4262130</v>
      </c>
      <c r="J41" s="4">
        <v>4262130</v>
      </c>
      <c r="K41" s="4">
        <v>4262130</v>
      </c>
      <c r="L41" s="4">
        <v>6396184</v>
      </c>
      <c r="M41" s="4">
        <v>6396184</v>
      </c>
      <c r="N41" s="4">
        <v>6396184</v>
      </c>
      <c r="P41" s="12"/>
    </row>
    <row r="42" spans="1:16" x14ac:dyDescent="0.25">
      <c r="A42" s="2" t="str">
        <f t="shared" si="0"/>
        <v>65000</v>
      </c>
      <c r="B42" s="3" t="s">
        <v>88</v>
      </c>
      <c r="C42" s="4" t="s">
        <v>91</v>
      </c>
      <c r="D42" s="4" t="s">
        <v>91</v>
      </c>
      <c r="E42" s="4" t="s">
        <v>91</v>
      </c>
      <c r="F42" s="4" t="s">
        <v>91</v>
      </c>
      <c r="G42" s="4" t="s">
        <v>91</v>
      </c>
      <c r="H42" s="4" t="s">
        <v>91</v>
      </c>
      <c r="I42" s="4" t="s">
        <v>91</v>
      </c>
      <c r="J42" s="4" t="s">
        <v>91</v>
      </c>
      <c r="K42" s="4" t="s">
        <v>91</v>
      </c>
      <c r="L42" s="4" t="s">
        <v>91</v>
      </c>
      <c r="M42" s="4" t="s">
        <v>91</v>
      </c>
      <c r="N42" s="4" t="s">
        <v>91</v>
      </c>
      <c r="P42" s="12"/>
    </row>
    <row r="43" spans="1:16" x14ac:dyDescent="0.25">
      <c r="A43" s="2" t="str">
        <f t="shared" si="0"/>
        <v>67000</v>
      </c>
      <c r="B43" s="3" t="s">
        <v>62</v>
      </c>
      <c r="C43" s="4" t="s">
        <v>91</v>
      </c>
      <c r="D43" s="4" t="s">
        <v>91</v>
      </c>
      <c r="E43" s="4" t="s">
        <v>91</v>
      </c>
      <c r="F43" s="4" t="s">
        <v>91</v>
      </c>
      <c r="G43" s="4" t="s">
        <v>91</v>
      </c>
      <c r="H43" s="4" t="s">
        <v>91</v>
      </c>
      <c r="I43" s="4" t="s">
        <v>91</v>
      </c>
      <c r="J43" s="4" t="s">
        <v>91</v>
      </c>
      <c r="K43" s="4" t="s">
        <v>91</v>
      </c>
      <c r="L43" s="4" t="s">
        <v>91</v>
      </c>
      <c r="M43" s="4" t="s">
        <v>91</v>
      </c>
      <c r="N43" s="4" t="s">
        <v>91</v>
      </c>
      <c r="P43" s="12"/>
    </row>
    <row r="44" spans="1:16" x14ac:dyDescent="0.25">
      <c r="A44" s="2" t="str">
        <f t="shared" si="0"/>
        <v>68000</v>
      </c>
      <c r="B44" s="3" t="s">
        <v>63</v>
      </c>
      <c r="C44" s="4" t="s">
        <v>91</v>
      </c>
      <c r="D44" s="4">
        <v>43670513</v>
      </c>
      <c r="E44" s="4">
        <v>43135770</v>
      </c>
      <c r="F44" s="4">
        <v>69338078</v>
      </c>
      <c r="G44" s="4">
        <v>42665215</v>
      </c>
      <c r="H44" s="4">
        <v>48542011</v>
      </c>
      <c r="I44" s="4">
        <v>58162377</v>
      </c>
      <c r="J44" s="4">
        <v>67782743</v>
      </c>
      <c r="K44" s="4">
        <v>77403108</v>
      </c>
      <c r="L44" s="4">
        <v>92247234</v>
      </c>
      <c r="M44" s="4">
        <v>107091360</v>
      </c>
      <c r="N44" s="4">
        <v>37308246</v>
      </c>
      <c r="P44" s="12"/>
    </row>
    <row r="45" spans="1:16" x14ac:dyDescent="0.25">
      <c r="A45" s="2" t="str">
        <f t="shared" si="0"/>
        <v>68201</v>
      </c>
      <c r="B45" s="3" t="s">
        <v>64</v>
      </c>
      <c r="C45" s="4" t="s">
        <v>91</v>
      </c>
      <c r="D45" s="4" t="s">
        <v>91</v>
      </c>
      <c r="E45" s="4" t="s">
        <v>91</v>
      </c>
      <c r="F45" s="4" t="s">
        <v>91</v>
      </c>
      <c r="G45" s="4" t="s">
        <v>91</v>
      </c>
      <c r="H45" s="4" t="s">
        <v>91</v>
      </c>
      <c r="I45" s="4" t="s">
        <v>91</v>
      </c>
      <c r="J45" s="4" t="s">
        <v>91</v>
      </c>
      <c r="K45" s="4" t="s">
        <v>91</v>
      </c>
      <c r="L45" s="4" t="s">
        <v>91</v>
      </c>
      <c r="M45" s="4" t="s">
        <v>91</v>
      </c>
      <c r="N45" s="4" t="s">
        <v>91</v>
      </c>
      <c r="P45" s="12"/>
    </row>
    <row r="46" spans="1:16" x14ac:dyDescent="0.25">
      <c r="A46" s="2" t="str">
        <f t="shared" si="0"/>
        <v>68213</v>
      </c>
      <c r="B46" s="3" t="s">
        <v>65</v>
      </c>
      <c r="C46" s="4" t="s">
        <v>91</v>
      </c>
      <c r="D46" s="4">
        <v>10179907</v>
      </c>
      <c r="E46" s="4">
        <v>23192139</v>
      </c>
      <c r="F46" s="4">
        <v>29376709</v>
      </c>
      <c r="G46" s="4">
        <v>38561279</v>
      </c>
      <c r="H46" s="4">
        <v>45595850</v>
      </c>
      <c r="I46" s="4">
        <v>51780420</v>
      </c>
      <c r="J46" s="4">
        <v>60653531</v>
      </c>
      <c r="K46" s="4">
        <v>66838101</v>
      </c>
      <c r="L46" s="4">
        <v>77502341</v>
      </c>
      <c r="M46" s="4">
        <v>87316581</v>
      </c>
      <c r="N46" s="4">
        <v>94077567</v>
      </c>
      <c r="P46" s="12"/>
    </row>
    <row r="47" spans="1:16" x14ac:dyDescent="0.25">
      <c r="A47" s="2" t="str">
        <f t="shared" si="0"/>
        <v>69000</v>
      </c>
      <c r="B47" s="3" t="s">
        <v>97</v>
      </c>
      <c r="C47" s="4" t="s">
        <v>91</v>
      </c>
      <c r="D47" s="4" t="s">
        <v>91</v>
      </c>
      <c r="E47" s="4" t="s">
        <v>91</v>
      </c>
      <c r="F47" s="4" t="s">
        <v>91</v>
      </c>
      <c r="G47" s="4" t="s">
        <v>91</v>
      </c>
      <c r="H47" s="4" t="s">
        <v>91</v>
      </c>
      <c r="I47" s="4" t="s">
        <v>91</v>
      </c>
      <c r="J47" s="4" t="s">
        <v>91</v>
      </c>
      <c r="K47" s="4" t="s">
        <v>91</v>
      </c>
      <c r="L47" s="4" t="s">
        <v>91</v>
      </c>
      <c r="M47" s="4" t="s">
        <v>91</v>
      </c>
      <c r="N47" s="4" t="s">
        <v>91</v>
      </c>
      <c r="P47" s="12"/>
    </row>
    <row r="48" spans="1:16" x14ac:dyDescent="0.25">
      <c r="A48" s="2" t="str">
        <f t="shared" si="0"/>
        <v>81000</v>
      </c>
      <c r="B48" s="3" t="s">
        <v>87</v>
      </c>
      <c r="C48" s="4" t="s">
        <v>91</v>
      </c>
      <c r="D48" s="4">
        <v>1656325</v>
      </c>
      <c r="E48" s="4">
        <v>2506114</v>
      </c>
      <c r="F48" s="4">
        <v>4731595</v>
      </c>
      <c r="G48" s="4">
        <v>7057076</v>
      </c>
      <c r="H48" s="4">
        <v>7882557</v>
      </c>
      <c r="I48" s="4">
        <v>8708038</v>
      </c>
      <c r="J48" s="4">
        <v>9533519</v>
      </c>
      <c r="K48" s="4">
        <v>697629</v>
      </c>
      <c r="L48" s="4">
        <v>697629</v>
      </c>
      <c r="M48" s="4">
        <v>697629</v>
      </c>
      <c r="N48" s="4">
        <v>12409629</v>
      </c>
      <c r="P48" s="12"/>
    </row>
    <row r="49" spans="1:16" x14ac:dyDescent="0.25">
      <c r="A49" s="2" t="str">
        <f t="shared" si="0"/>
        <v>83000</v>
      </c>
      <c r="B49" s="3" t="s">
        <v>66</v>
      </c>
      <c r="C49" s="4" t="s">
        <v>91</v>
      </c>
      <c r="D49" s="4">
        <v>12006477</v>
      </c>
      <c r="E49" s="4">
        <v>31549941</v>
      </c>
      <c r="F49" s="4">
        <v>58927269</v>
      </c>
      <c r="G49" s="4">
        <v>85304597</v>
      </c>
      <c r="H49" s="4">
        <v>107348591</v>
      </c>
      <c r="I49" s="4">
        <v>124725919</v>
      </c>
      <c r="J49" s="4">
        <v>146220705</v>
      </c>
      <c r="K49" s="4">
        <v>169598032</v>
      </c>
      <c r="L49" s="4">
        <v>211817474</v>
      </c>
      <c r="M49" s="4">
        <v>239173847</v>
      </c>
      <c r="N49" s="4">
        <v>250422905</v>
      </c>
      <c r="P49" s="12"/>
    </row>
    <row r="50" spans="1:16" x14ac:dyDescent="0.25">
      <c r="A50" s="2" t="str">
        <f t="shared" si="0"/>
        <v>84000</v>
      </c>
      <c r="B50" s="3" t="s">
        <v>67</v>
      </c>
      <c r="C50" s="4" t="s">
        <v>91</v>
      </c>
      <c r="D50" s="4">
        <v>28028</v>
      </c>
      <c r="E50" s="4">
        <v>52552</v>
      </c>
      <c r="F50" s="4">
        <v>73573</v>
      </c>
      <c r="G50" s="4">
        <v>94594</v>
      </c>
      <c r="H50" s="4">
        <v>115615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P50" s="12"/>
    </row>
    <row r="51" spans="1:16" x14ac:dyDescent="0.25">
      <c r="A51" s="2" t="str">
        <f t="shared" si="0"/>
        <v>Total</v>
      </c>
      <c r="B51" s="19" t="s">
        <v>25</v>
      </c>
      <c r="C51" s="20" t="s">
        <v>91</v>
      </c>
      <c r="D51" s="20">
        <v>1466033295</v>
      </c>
      <c r="E51" s="20">
        <v>2411743103</v>
      </c>
      <c r="F51" s="20">
        <v>3151314227</v>
      </c>
      <c r="G51" s="20">
        <v>3751390501</v>
      </c>
      <c r="H51" s="20">
        <v>4033680709</v>
      </c>
      <c r="I51" s="20">
        <v>4527505857</v>
      </c>
      <c r="J51" s="20">
        <v>5107141662</v>
      </c>
      <c r="K51" s="20">
        <v>5419190747</v>
      </c>
      <c r="L51" s="20">
        <v>6235135514</v>
      </c>
      <c r="M51" s="20">
        <v>6912887786</v>
      </c>
      <c r="N51" s="20">
        <v>7175077415</v>
      </c>
      <c r="P51" s="1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23D40-E532-4A49-83B3-CB1002031A86}">
  <dimension ref="A1:N51"/>
  <sheetViews>
    <sheetView zoomScaleNormal="100" workbookViewId="0">
      <pane xSplit="2" ySplit="2" topLeftCell="C27" activePane="bottomRight" state="frozen"/>
      <selection activeCell="B55" sqref="B55"/>
      <selection pane="topRight" activeCell="B55" sqref="B55"/>
      <selection pane="bottomLeft" activeCell="B55" sqref="B55"/>
      <selection pane="bottomRight" activeCell="B2" sqref="B2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129</v>
      </c>
    </row>
    <row r="2" spans="1:14" x14ac:dyDescent="0.25">
      <c r="A2" s="2"/>
      <c r="B2" s="3"/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18</v>
      </c>
    </row>
    <row r="3" spans="1:14" x14ac:dyDescent="0.25">
      <c r="A3" s="2" t="str">
        <f>LEFT(B3,5)</f>
        <v>20000</v>
      </c>
      <c r="B3" s="3" t="s">
        <v>26</v>
      </c>
      <c r="C3" s="4" t="s">
        <v>91</v>
      </c>
      <c r="D3" s="4" t="s">
        <v>91</v>
      </c>
      <c r="E3" s="4" t="s">
        <v>91</v>
      </c>
      <c r="F3" s="4" t="s">
        <v>91</v>
      </c>
      <c r="G3" s="4" t="s">
        <v>91</v>
      </c>
      <c r="H3" s="4" t="s">
        <v>91</v>
      </c>
      <c r="I3" s="4" t="s">
        <v>91</v>
      </c>
      <c r="J3" s="4" t="s">
        <v>91</v>
      </c>
      <c r="K3" s="4" t="s">
        <v>91</v>
      </c>
      <c r="L3" s="4" t="s">
        <v>91</v>
      </c>
      <c r="M3" s="4" t="s">
        <v>91</v>
      </c>
      <c r="N3" s="4" t="s">
        <v>91</v>
      </c>
    </row>
    <row r="4" spans="1:14" x14ac:dyDescent="0.25">
      <c r="A4" s="2" t="str">
        <f t="shared" ref="A4:A51" si="0">LEFT(B4,5)</f>
        <v>22000</v>
      </c>
      <c r="B4" s="3" t="s">
        <v>27</v>
      </c>
      <c r="C4" s="4" t="s">
        <v>91</v>
      </c>
      <c r="D4" s="4" t="s">
        <v>91</v>
      </c>
      <c r="E4" s="4" t="s">
        <v>91</v>
      </c>
      <c r="F4" s="4">
        <v>23762884</v>
      </c>
      <c r="G4" s="4">
        <v>29525768</v>
      </c>
      <c r="H4" s="4">
        <v>35288652</v>
      </c>
      <c r="I4" s="4">
        <v>41051535</v>
      </c>
      <c r="J4" s="4">
        <v>59355598</v>
      </c>
      <c r="K4" s="4">
        <v>77659661</v>
      </c>
      <c r="L4" s="4">
        <v>96687089</v>
      </c>
      <c r="M4" s="4">
        <v>115714516</v>
      </c>
      <c r="N4" s="4">
        <v>134741944</v>
      </c>
    </row>
    <row r="5" spans="1:14" x14ac:dyDescent="0.25">
      <c r="A5" s="2" t="str">
        <f t="shared" si="0"/>
        <v>24000</v>
      </c>
      <c r="B5" s="3" t="s">
        <v>28</v>
      </c>
      <c r="C5" s="4" t="s">
        <v>91</v>
      </c>
      <c r="D5" s="4" t="s">
        <v>91</v>
      </c>
      <c r="E5" s="4" t="s">
        <v>91</v>
      </c>
      <c r="F5" s="4">
        <v>9715353</v>
      </c>
      <c r="G5" s="4">
        <v>19430707</v>
      </c>
      <c r="H5" s="4">
        <v>29459772</v>
      </c>
      <c r="I5" s="4">
        <v>39232164</v>
      </c>
      <c r="J5" s="4">
        <v>49004556</v>
      </c>
      <c r="K5" s="4">
        <v>58776948</v>
      </c>
      <c r="L5" s="4">
        <v>79950464</v>
      </c>
      <c r="M5" s="4">
        <v>101123979</v>
      </c>
      <c r="N5" s="4">
        <v>122297495</v>
      </c>
    </row>
    <row r="6" spans="1:14" x14ac:dyDescent="0.25">
      <c r="A6" s="2" t="str">
        <f t="shared" si="0"/>
        <v>25000</v>
      </c>
      <c r="B6" s="3" t="s">
        <v>29</v>
      </c>
      <c r="C6" s="4" t="s">
        <v>91</v>
      </c>
      <c r="D6" s="4" t="s">
        <v>91</v>
      </c>
      <c r="E6" s="4" t="s">
        <v>91</v>
      </c>
      <c r="F6" s="4" t="s">
        <v>91</v>
      </c>
      <c r="G6" s="4" t="s">
        <v>91</v>
      </c>
      <c r="H6" s="4" t="s">
        <v>91</v>
      </c>
      <c r="I6" s="4" t="s">
        <v>91</v>
      </c>
      <c r="J6" s="4" t="s">
        <v>91</v>
      </c>
      <c r="K6" s="4" t="s">
        <v>91</v>
      </c>
      <c r="L6" s="4" t="s">
        <v>91</v>
      </c>
      <c r="M6" s="4" t="s">
        <v>91</v>
      </c>
      <c r="N6" s="4" t="s">
        <v>91</v>
      </c>
    </row>
    <row r="7" spans="1:14" x14ac:dyDescent="0.25">
      <c r="A7" s="2" t="str">
        <f t="shared" si="0"/>
        <v>26000</v>
      </c>
      <c r="B7" s="3" t="s">
        <v>30</v>
      </c>
      <c r="C7" s="4" t="s">
        <v>91</v>
      </c>
      <c r="D7" s="4" t="s">
        <v>91</v>
      </c>
      <c r="E7" s="4" t="s">
        <v>91</v>
      </c>
      <c r="F7" s="4">
        <v>90847299</v>
      </c>
      <c r="G7" s="4">
        <v>181694599</v>
      </c>
      <c r="H7" s="4">
        <v>272541898</v>
      </c>
      <c r="I7" s="4">
        <v>363389198</v>
      </c>
      <c r="J7" s="4">
        <v>488863452</v>
      </c>
      <c r="K7" s="4">
        <v>614337706</v>
      </c>
      <c r="L7" s="4">
        <v>845800476</v>
      </c>
      <c r="M7" s="4">
        <v>1077263247</v>
      </c>
      <c r="N7" s="4">
        <v>1316012071</v>
      </c>
    </row>
    <row r="8" spans="1:14" x14ac:dyDescent="0.25">
      <c r="A8" s="2" t="str">
        <f t="shared" si="0"/>
        <v>28000</v>
      </c>
      <c r="B8" s="3" t="s">
        <v>31</v>
      </c>
      <c r="C8" s="4" t="s">
        <v>91</v>
      </c>
      <c r="D8" s="4" t="s">
        <v>91</v>
      </c>
      <c r="E8" s="4" t="s">
        <v>91</v>
      </c>
      <c r="F8" s="4">
        <v>10776079</v>
      </c>
      <c r="G8" s="4">
        <v>35367157</v>
      </c>
      <c r="H8" s="4">
        <v>46143236</v>
      </c>
      <c r="I8" s="4">
        <v>56919315</v>
      </c>
      <c r="J8" s="4">
        <v>84295393</v>
      </c>
      <c r="K8" s="4">
        <v>111671472</v>
      </c>
      <c r="L8" s="4">
        <v>147014642</v>
      </c>
      <c r="M8" s="4">
        <v>182357813</v>
      </c>
      <c r="N8" s="4">
        <v>206149983</v>
      </c>
    </row>
    <row r="9" spans="1:14" x14ac:dyDescent="0.25">
      <c r="A9" s="2" t="str">
        <f t="shared" si="0"/>
        <v>30000</v>
      </c>
      <c r="B9" s="3" t="s">
        <v>32</v>
      </c>
      <c r="C9" s="4" t="s">
        <v>91</v>
      </c>
      <c r="D9" s="4" t="s">
        <v>91</v>
      </c>
      <c r="E9" s="4" t="s">
        <v>91</v>
      </c>
      <c r="F9" s="4" t="s">
        <v>91</v>
      </c>
      <c r="G9" s="4" t="s">
        <v>91</v>
      </c>
      <c r="H9" s="4" t="s">
        <v>91</v>
      </c>
      <c r="I9" s="4" t="s">
        <v>91</v>
      </c>
      <c r="J9" s="4" t="s">
        <v>91</v>
      </c>
      <c r="K9" s="4" t="s">
        <v>91</v>
      </c>
      <c r="L9" s="4" t="s">
        <v>91</v>
      </c>
      <c r="M9" s="4" t="s">
        <v>91</v>
      </c>
      <c r="N9" s="4" t="s">
        <v>91</v>
      </c>
    </row>
    <row r="10" spans="1:14" x14ac:dyDescent="0.25">
      <c r="A10" s="2" t="str">
        <f t="shared" si="0"/>
        <v>30211</v>
      </c>
      <c r="B10" s="3" t="s">
        <v>85</v>
      </c>
      <c r="C10" s="4" t="s">
        <v>91</v>
      </c>
      <c r="D10" s="4" t="s">
        <v>91</v>
      </c>
      <c r="E10" s="4" t="s">
        <v>91</v>
      </c>
      <c r="F10" s="4" t="s">
        <v>91</v>
      </c>
      <c r="G10" s="4" t="s">
        <v>91</v>
      </c>
      <c r="H10" s="4" t="s">
        <v>91</v>
      </c>
      <c r="I10" s="4" t="s">
        <v>91</v>
      </c>
      <c r="J10" s="4" t="s">
        <v>91</v>
      </c>
      <c r="K10" s="4" t="s">
        <v>91</v>
      </c>
      <c r="L10" s="4" t="s">
        <v>91</v>
      </c>
      <c r="M10" s="4" t="s">
        <v>91</v>
      </c>
      <c r="N10" s="4" t="s">
        <v>91</v>
      </c>
    </row>
    <row r="11" spans="1:14" x14ac:dyDescent="0.25">
      <c r="A11" s="2" t="str">
        <f t="shared" si="0"/>
        <v>32000</v>
      </c>
      <c r="B11" s="3" t="s">
        <v>33</v>
      </c>
      <c r="C11" s="4" t="s">
        <v>91</v>
      </c>
      <c r="D11" s="4" t="s">
        <v>91</v>
      </c>
      <c r="E11" s="4" t="s">
        <v>91</v>
      </c>
      <c r="F11" s="4" t="s">
        <v>91</v>
      </c>
      <c r="G11" s="4" t="s">
        <v>91</v>
      </c>
      <c r="H11" s="4" t="s">
        <v>91</v>
      </c>
      <c r="I11" s="4" t="s">
        <v>91</v>
      </c>
      <c r="J11" s="4" t="s">
        <v>91</v>
      </c>
      <c r="K11" s="4" t="s">
        <v>91</v>
      </c>
      <c r="L11" s="4" t="s">
        <v>91</v>
      </c>
      <c r="M11" s="4" t="s">
        <v>91</v>
      </c>
      <c r="N11" s="4" t="s">
        <v>91</v>
      </c>
    </row>
    <row r="12" spans="1:14" x14ac:dyDescent="0.25">
      <c r="A12" s="2" t="str">
        <f t="shared" si="0"/>
        <v>32265</v>
      </c>
      <c r="B12" s="3" t="s">
        <v>86</v>
      </c>
      <c r="C12" s="4" t="s">
        <v>91</v>
      </c>
      <c r="D12" s="4" t="s">
        <v>91</v>
      </c>
      <c r="E12" s="4" t="s">
        <v>91</v>
      </c>
      <c r="F12" s="4" t="s">
        <v>91</v>
      </c>
      <c r="G12" s="4" t="s">
        <v>91</v>
      </c>
      <c r="H12" s="4" t="s">
        <v>91</v>
      </c>
      <c r="I12" s="4" t="s">
        <v>91</v>
      </c>
      <c r="J12" s="4" t="s">
        <v>91</v>
      </c>
      <c r="K12" s="4" t="s">
        <v>91</v>
      </c>
      <c r="L12" s="4" t="s">
        <v>91</v>
      </c>
      <c r="M12" s="4" t="s">
        <v>91</v>
      </c>
      <c r="N12" s="4" t="s">
        <v>91</v>
      </c>
    </row>
    <row r="13" spans="1:14" x14ac:dyDescent="0.25">
      <c r="A13" s="2" t="str">
        <f t="shared" si="0"/>
        <v>32266</v>
      </c>
      <c r="B13" s="3" t="s">
        <v>34</v>
      </c>
      <c r="C13" s="4" t="s">
        <v>91</v>
      </c>
      <c r="D13" s="4" t="s">
        <v>91</v>
      </c>
      <c r="E13" s="4" t="s">
        <v>91</v>
      </c>
      <c r="F13" s="4" t="s">
        <v>91</v>
      </c>
      <c r="G13" s="4" t="s">
        <v>91</v>
      </c>
      <c r="H13" s="4" t="s">
        <v>91</v>
      </c>
      <c r="I13" s="4" t="s">
        <v>91</v>
      </c>
      <c r="J13" s="4" t="s">
        <v>91</v>
      </c>
      <c r="K13" s="4" t="s">
        <v>91</v>
      </c>
      <c r="L13" s="4" t="s">
        <v>91</v>
      </c>
      <c r="M13" s="4" t="s">
        <v>91</v>
      </c>
      <c r="N13" s="4" t="s">
        <v>91</v>
      </c>
    </row>
    <row r="14" spans="1:14" x14ac:dyDescent="0.25">
      <c r="A14" s="2" t="str">
        <f t="shared" si="0"/>
        <v>32396</v>
      </c>
      <c r="B14" s="3" t="s">
        <v>35</v>
      </c>
      <c r="C14" s="4" t="s">
        <v>91</v>
      </c>
      <c r="D14" s="4" t="s">
        <v>91</v>
      </c>
      <c r="E14" s="4" t="s">
        <v>91</v>
      </c>
      <c r="F14" s="4" t="s">
        <v>91</v>
      </c>
      <c r="G14" s="4" t="s">
        <v>91</v>
      </c>
      <c r="H14" s="4" t="s">
        <v>91</v>
      </c>
      <c r="I14" s="4" t="s">
        <v>91</v>
      </c>
      <c r="J14" s="4" t="s">
        <v>91</v>
      </c>
      <c r="K14" s="4" t="s">
        <v>91</v>
      </c>
      <c r="L14" s="4" t="s">
        <v>91</v>
      </c>
      <c r="M14" s="4" t="s">
        <v>91</v>
      </c>
      <c r="N14" s="4" t="s">
        <v>91</v>
      </c>
    </row>
    <row r="15" spans="1:14" x14ac:dyDescent="0.25">
      <c r="A15" s="2" t="str">
        <f t="shared" si="0"/>
        <v>33000</v>
      </c>
      <c r="B15" s="3" t="s">
        <v>36</v>
      </c>
      <c r="C15" s="4" t="s">
        <v>91</v>
      </c>
      <c r="D15" s="4" t="s">
        <v>91</v>
      </c>
      <c r="E15" s="4" t="s">
        <v>91</v>
      </c>
      <c r="F15" s="4" t="s">
        <v>91</v>
      </c>
      <c r="G15" s="4" t="s">
        <v>91</v>
      </c>
      <c r="H15" s="4" t="s">
        <v>91</v>
      </c>
      <c r="I15" s="4" t="s">
        <v>91</v>
      </c>
      <c r="J15" s="4" t="s">
        <v>91</v>
      </c>
      <c r="K15" s="4" t="s">
        <v>91</v>
      </c>
      <c r="L15" s="4" t="s">
        <v>91</v>
      </c>
      <c r="M15" s="4" t="s">
        <v>91</v>
      </c>
      <c r="N15" s="4" t="s">
        <v>91</v>
      </c>
    </row>
    <row r="16" spans="1:14" x14ac:dyDescent="0.25">
      <c r="A16" s="2" t="str">
        <f t="shared" si="0"/>
        <v>35000</v>
      </c>
      <c r="B16" s="3" t="s">
        <v>37</v>
      </c>
      <c r="C16" s="4" t="s">
        <v>91</v>
      </c>
      <c r="D16" s="4" t="s">
        <v>91</v>
      </c>
      <c r="E16" s="4" t="s">
        <v>91</v>
      </c>
      <c r="F16" s="4" t="s">
        <v>91</v>
      </c>
      <c r="G16" s="4" t="s">
        <v>91</v>
      </c>
      <c r="H16" s="4" t="s">
        <v>91</v>
      </c>
      <c r="I16" s="4" t="s">
        <v>91</v>
      </c>
      <c r="J16" s="4" t="s">
        <v>91</v>
      </c>
      <c r="K16" s="4" t="s">
        <v>91</v>
      </c>
      <c r="L16" s="4" t="s">
        <v>91</v>
      </c>
      <c r="M16" s="4" t="s">
        <v>91</v>
      </c>
      <c r="N16" s="4" t="s">
        <v>91</v>
      </c>
    </row>
    <row r="17" spans="1:14" x14ac:dyDescent="0.25">
      <c r="A17" s="2" t="str">
        <f t="shared" si="0"/>
        <v>36000</v>
      </c>
      <c r="B17" s="3" t="s">
        <v>38</v>
      </c>
      <c r="C17" s="4" t="s">
        <v>91</v>
      </c>
      <c r="D17" s="4" t="s">
        <v>91</v>
      </c>
      <c r="E17" s="4" t="s">
        <v>91</v>
      </c>
      <c r="F17" s="4">
        <v>1701002</v>
      </c>
      <c r="G17" s="4">
        <v>3402003</v>
      </c>
      <c r="H17" s="4">
        <v>5103005</v>
      </c>
      <c r="I17" s="4">
        <v>6804007</v>
      </c>
      <c r="J17" s="4">
        <v>8505008</v>
      </c>
      <c r="K17" s="4">
        <v>10206010</v>
      </c>
      <c r="L17" s="4">
        <v>13891514</v>
      </c>
      <c r="M17" s="4">
        <v>17577017</v>
      </c>
      <c r="N17" s="4">
        <v>21262521</v>
      </c>
    </row>
    <row r="18" spans="1:14" x14ac:dyDescent="0.25">
      <c r="A18" s="2" t="str">
        <f t="shared" si="0"/>
        <v>36212</v>
      </c>
      <c r="B18" s="3" t="s">
        <v>39</v>
      </c>
      <c r="C18" s="4" t="s">
        <v>91</v>
      </c>
      <c r="D18" s="4" t="s">
        <v>91</v>
      </c>
      <c r="E18" s="4" t="s">
        <v>91</v>
      </c>
      <c r="F18" s="4" t="s">
        <v>91</v>
      </c>
      <c r="G18" s="4" t="s">
        <v>91</v>
      </c>
      <c r="H18" s="4" t="s">
        <v>91</v>
      </c>
      <c r="I18" s="4" t="s">
        <v>91</v>
      </c>
      <c r="J18" s="4" t="s">
        <v>91</v>
      </c>
      <c r="K18" s="4" t="s">
        <v>91</v>
      </c>
      <c r="L18" s="4" t="s">
        <v>91</v>
      </c>
      <c r="M18" s="4" t="s">
        <v>91</v>
      </c>
      <c r="N18" s="4" t="s">
        <v>91</v>
      </c>
    </row>
    <row r="19" spans="1:14" x14ac:dyDescent="0.25">
      <c r="A19" s="2" t="str">
        <f t="shared" si="0"/>
        <v>36213</v>
      </c>
      <c r="B19" s="3" t="s">
        <v>40</v>
      </c>
      <c r="C19" s="4" t="s">
        <v>91</v>
      </c>
      <c r="D19" s="4" t="s">
        <v>91</v>
      </c>
      <c r="E19" s="4" t="s">
        <v>91</v>
      </c>
      <c r="F19" s="4" t="s">
        <v>91</v>
      </c>
      <c r="G19" s="4" t="s">
        <v>91</v>
      </c>
      <c r="H19" s="4" t="s">
        <v>91</v>
      </c>
      <c r="I19" s="4" t="s">
        <v>91</v>
      </c>
      <c r="J19" s="4" t="s">
        <v>91</v>
      </c>
      <c r="K19" s="4" t="s">
        <v>91</v>
      </c>
      <c r="L19" s="4" t="s">
        <v>91</v>
      </c>
      <c r="M19" s="4" t="s">
        <v>91</v>
      </c>
      <c r="N19" s="4" t="s">
        <v>91</v>
      </c>
    </row>
    <row r="20" spans="1:14" x14ac:dyDescent="0.25">
      <c r="A20" s="2" t="str">
        <f t="shared" si="0"/>
        <v>37000</v>
      </c>
      <c r="B20" s="3" t="s">
        <v>41</v>
      </c>
      <c r="C20" s="4" t="s">
        <v>91</v>
      </c>
      <c r="D20" s="4" t="s">
        <v>91</v>
      </c>
      <c r="E20" s="4" t="s">
        <v>91</v>
      </c>
      <c r="F20" s="4" t="s">
        <v>91</v>
      </c>
      <c r="G20" s="4" t="s">
        <v>91</v>
      </c>
      <c r="H20" s="4" t="s">
        <v>91</v>
      </c>
      <c r="I20" s="4" t="s">
        <v>91</v>
      </c>
      <c r="J20" s="4" t="s">
        <v>91</v>
      </c>
      <c r="K20" s="4" t="s">
        <v>91</v>
      </c>
      <c r="L20" s="4" t="s">
        <v>91</v>
      </c>
      <c r="M20" s="4" t="s">
        <v>91</v>
      </c>
      <c r="N20" s="4" t="s">
        <v>91</v>
      </c>
    </row>
    <row r="21" spans="1:14" x14ac:dyDescent="0.25">
      <c r="A21" s="2" t="str">
        <f t="shared" si="0"/>
        <v>39000</v>
      </c>
      <c r="B21" s="3" t="s">
        <v>42</v>
      </c>
      <c r="C21" s="4" t="s">
        <v>91</v>
      </c>
      <c r="D21" s="4" t="s">
        <v>91</v>
      </c>
      <c r="E21" s="4" t="s">
        <v>91</v>
      </c>
      <c r="F21" s="4" t="s">
        <v>91</v>
      </c>
      <c r="G21" s="4" t="s">
        <v>91</v>
      </c>
      <c r="H21" s="4" t="s">
        <v>91</v>
      </c>
      <c r="I21" s="4" t="s">
        <v>91</v>
      </c>
      <c r="J21" s="4" t="s">
        <v>91</v>
      </c>
      <c r="K21" s="4" t="s">
        <v>91</v>
      </c>
      <c r="L21" s="4" t="s">
        <v>91</v>
      </c>
      <c r="M21" s="4" t="s">
        <v>91</v>
      </c>
      <c r="N21" s="4" t="s">
        <v>91</v>
      </c>
    </row>
    <row r="22" spans="1:14" x14ac:dyDescent="0.25">
      <c r="A22" s="2" t="str">
        <f t="shared" si="0"/>
        <v>39250</v>
      </c>
      <c r="B22" s="3" t="s">
        <v>43</v>
      </c>
      <c r="C22" s="4" t="s">
        <v>91</v>
      </c>
      <c r="D22" s="4" t="s">
        <v>91</v>
      </c>
      <c r="E22" s="4" t="s">
        <v>91</v>
      </c>
      <c r="F22" s="4" t="s">
        <v>91</v>
      </c>
      <c r="G22" s="4" t="s">
        <v>91</v>
      </c>
      <c r="H22" s="4" t="s">
        <v>91</v>
      </c>
      <c r="I22" s="4" t="s">
        <v>91</v>
      </c>
      <c r="J22" s="4" t="s">
        <v>91</v>
      </c>
      <c r="K22" s="4" t="s">
        <v>91</v>
      </c>
      <c r="L22" s="4" t="s">
        <v>91</v>
      </c>
      <c r="M22" s="4" t="s">
        <v>91</v>
      </c>
      <c r="N22" s="4" t="s">
        <v>91</v>
      </c>
    </row>
    <row r="23" spans="1:14" x14ac:dyDescent="0.25">
      <c r="A23" s="2" t="str">
        <f t="shared" si="0"/>
        <v>40000</v>
      </c>
      <c r="B23" s="3" t="s">
        <v>44</v>
      </c>
      <c r="C23" s="4" t="s">
        <v>91</v>
      </c>
      <c r="D23" s="4" t="s">
        <v>91</v>
      </c>
      <c r="E23" s="4" t="s">
        <v>91</v>
      </c>
      <c r="F23" s="4" t="s">
        <v>91</v>
      </c>
      <c r="G23" s="4" t="s">
        <v>91</v>
      </c>
      <c r="H23" s="4" t="s">
        <v>91</v>
      </c>
      <c r="I23" s="4" t="s">
        <v>91</v>
      </c>
      <c r="J23" s="4" t="s">
        <v>91</v>
      </c>
      <c r="K23" s="4" t="s">
        <v>91</v>
      </c>
      <c r="L23" s="4" t="s">
        <v>91</v>
      </c>
      <c r="M23" s="4" t="s">
        <v>91</v>
      </c>
      <c r="N23" s="4" t="s">
        <v>91</v>
      </c>
    </row>
    <row r="24" spans="1:14" x14ac:dyDescent="0.25">
      <c r="A24" s="2" t="str">
        <f t="shared" si="0"/>
        <v>41000</v>
      </c>
      <c r="B24" s="3" t="s">
        <v>45</v>
      </c>
      <c r="C24" s="4" t="s">
        <v>91</v>
      </c>
      <c r="D24" s="4" t="s">
        <v>91</v>
      </c>
      <c r="E24" s="4" t="s">
        <v>91</v>
      </c>
      <c r="F24" s="4" t="s">
        <v>91</v>
      </c>
      <c r="G24" s="4" t="s">
        <v>91</v>
      </c>
      <c r="H24" s="4" t="s">
        <v>91</v>
      </c>
      <c r="I24" s="4" t="s">
        <v>91</v>
      </c>
      <c r="J24" s="4" t="s">
        <v>91</v>
      </c>
      <c r="K24" s="4" t="s">
        <v>91</v>
      </c>
      <c r="L24" s="4" t="s">
        <v>91</v>
      </c>
      <c r="M24" s="4" t="s">
        <v>91</v>
      </c>
      <c r="N24" s="4" t="s">
        <v>91</v>
      </c>
    </row>
    <row r="25" spans="1:14" x14ac:dyDescent="0.25">
      <c r="A25" s="2" t="str">
        <f t="shared" si="0"/>
        <v>41231</v>
      </c>
      <c r="B25" s="3" t="s">
        <v>46</v>
      </c>
      <c r="C25" s="4" t="s">
        <v>91</v>
      </c>
      <c r="D25" s="4" t="s">
        <v>91</v>
      </c>
      <c r="E25" s="4" t="s">
        <v>91</v>
      </c>
      <c r="F25" s="4" t="s">
        <v>91</v>
      </c>
      <c r="G25" s="4" t="s">
        <v>91</v>
      </c>
      <c r="H25" s="4" t="s">
        <v>91</v>
      </c>
      <c r="I25" s="4" t="s">
        <v>91</v>
      </c>
      <c r="J25" s="4" t="s">
        <v>91</v>
      </c>
      <c r="K25" s="4" t="s">
        <v>91</v>
      </c>
      <c r="L25" s="4" t="s">
        <v>91</v>
      </c>
      <c r="M25" s="4" t="s">
        <v>91</v>
      </c>
      <c r="N25" s="4" t="s">
        <v>91</v>
      </c>
    </row>
    <row r="26" spans="1:14" x14ac:dyDescent="0.25">
      <c r="A26" s="2" t="str">
        <f t="shared" si="0"/>
        <v>42000</v>
      </c>
      <c r="B26" s="3" t="s">
        <v>47</v>
      </c>
      <c r="C26" s="4" t="s">
        <v>91</v>
      </c>
      <c r="D26" s="4" t="s">
        <v>91</v>
      </c>
      <c r="E26" s="4" t="s">
        <v>91</v>
      </c>
      <c r="F26" s="4" t="s">
        <v>91</v>
      </c>
      <c r="G26" s="4" t="s">
        <v>91</v>
      </c>
      <c r="H26" s="4" t="s">
        <v>91</v>
      </c>
      <c r="I26" s="4" t="s">
        <v>91</v>
      </c>
      <c r="J26" s="4" t="s">
        <v>91</v>
      </c>
      <c r="K26" s="4" t="s">
        <v>91</v>
      </c>
      <c r="L26" s="4" t="s">
        <v>91</v>
      </c>
      <c r="M26" s="4" t="s">
        <v>91</v>
      </c>
      <c r="N26" s="4" t="s">
        <v>91</v>
      </c>
    </row>
    <row r="27" spans="1:14" x14ac:dyDescent="0.25">
      <c r="A27" s="2" t="str">
        <f t="shared" si="0"/>
        <v>42206</v>
      </c>
      <c r="B27" s="3" t="s">
        <v>48</v>
      </c>
      <c r="C27" s="4" t="s">
        <v>91</v>
      </c>
      <c r="D27" s="4" t="s">
        <v>91</v>
      </c>
      <c r="E27" s="4" t="s">
        <v>91</v>
      </c>
      <c r="F27" s="4" t="s">
        <v>91</v>
      </c>
      <c r="G27" s="4" t="s">
        <v>91</v>
      </c>
      <c r="H27" s="4" t="s">
        <v>91</v>
      </c>
      <c r="I27" s="4" t="s">
        <v>91</v>
      </c>
      <c r="J27" s="4" t="s">
        <v>91</v>
      </c>
      <c r="K27" s="4" t="s">
        <v>91</v>
      </c>
      <c r="L27" s="4" t="s">
        <v>91</v>
      </c>
      <c r="M27" s="4" t="s">
        <v>91</v>
      </c>
      <c r="N27" s="4" t="s">
        <v>91</v>
      </c>
    </row>
    <row r="28" spans="1:14" x14ac:dyDescent="0.25">
      <c r="A28" s="2" t="str">
        <f t="shared" si="0"/>
        <v>44000</v>
      </c>
      <c r="B28" s="3" t="s">
        <v>49</v>
      </c>
      <c r="C28" s="4" t="s">
        <v>91</v>
      </c>
      <c r="D28" s="4" t="s">
        <v>91</v>
      </c>
      <c r="E28" s="4" t="s">
        <v>91</v>
      </c>
      <c r="F28" s="4">
        <v>8000</v>
      </c>
      <c r="G28" s="4">
        <v>41000</v>
      </c>
      <c r="H28" s="4">
        <v>49000</v>
      </c>
      <c r="I28" s="4">
        <v>57000</v>
      </c>
      <c r="J28" s="4">
        <v>65000</v>
      </c>
      <c r="K28" s="4">
        <v>73000</v>
      </c>
      <c r="L28" s="4">
        <v>82000</v>
      </c>
      <c r="M28" s="4">
        <v>91000</v>
      </c>
      <c r="N28" s="4">
        <v>100000</v>
      </c>
    </row>
    <row r="29" spans="1:14" x14ac:dyDescent="0.25">
      <c r="A29" s="2" t="str">
        <f t="shared" si="0"/>
        <v>46000</v>
      </c>
      <c r="B29" s="3" t="s">
        <v>50</v>
      </c>
      <c r="C29" s="4" t="s">
        <v>91</v>
      </c>
      <c r="D29" s="4" t="s">
        <v>91</v>
      </c>
      <c r="E29" s="4" t="s">
        <v>91</v>
      </c>
      <c r="F29" s="4">
        <v>1031</v>
      </c>
      <c r="G29" s="4">
        <v>2062</v>
      </c>
      <c r="H29" s="4">
        <v>3094</v>
      </c>
      <c r="I29" s="4">
        <v>4125</v>
      </c>
      <c r="J29" s="4">
        <v>661150</v>
      </c>
      <c r="K29" s="4">
        <v>1318176</v>
      </c>
      <c r="L29" s="4">
        <v>1976405</v>
      </c>
      <c r="M29" s="4">
        <v>2634633</v>
      </c>
      <c r="N29" s="4">
        <v>3292862</v>
      </c>
    </row>
    <row r="30" spans="1:14" x14ac:dyDescent="0.25">
      <c r="A30" s="2" t="str">
        <f t="shared" si="0"/>
        <v>47000</v>
      </c>
      <c r="B30" s="3" t="s">
        <v>51</v>
      </c>
      <c r="C30" s="4" t="s">
        <v>91</v>
      </c>
      <c r="D30" s="4" t="s">
        <v>91</v>
      </c>
      <c r="E30" s="4" t="s">
        <v>91</v>
      </c>
      <c r="F30" s="4" t="s">
        <v>91</v>
      </c>
      <c r="G30" s="4" t="s">
        <v>91</v>
      </c>
      <c r="H30" s="4" t="s">
        <v>91</v>
      </c>
      <c r="I30" s="4" t="s">
        <v>91</v>
      </c>
      <c r="J30" s="4" t="s">
        <v>91</v>
      </c>
      <c r="K30" s="4" t="s">
        <v>91</v>
      </c>
      <c r="L30" s="4" t="s">
        <v>91</v>
      </c>
      <c r="M30" s="4" t="s">
        <v>91</v>
      </c>
      <c r="N30" s="4" t="s">
        <v>91</v>
      </c>
    </row>
    <row r="31" spans="1:14" x14ac:dyDescent="0.25">
      <c r="A31" s="2" t="str">
        <f t="shared" si="0"/>
        <v>49000</v>
      </c>
      <c r="B31" s="3" t="s">
        <v>52</v>
      </c>
      <c r="C31" s="4" t="s">
        <v>91</v>
      </c>
      <c r="D31" s="4" t="s">
        <v>91</v>
      </c>
      <c r="E31" s="4" t="s">
        <v>91</v>
      </c>
      <c r="F31" s="4" t="s">
        <v>91</v>
      </c>
      <c r="G31" s="4" t="s">
        <v>91</v>
      </c>
      <c r="H31" s="4" t="s">
        <v>91</v>
      </c>
      <c r="I31" s="4" t="s">
        <v>91</v>
      </c>
      <c r="J31" s="4" t="s">
        <v>91</v>
      </c>
      <c r="K31" s="4" t="s">
        <v>91</v>
      </c>
      <c r="L31" s="4" t="s">
        <v>91</v>
      </c>
      <c r="M31" s="4" t="s">
        <v>91</v>
      </c>
      <c r="N31" s="4" t="s">
        <v>91</v>
      </c>
    </row>
    <row r="32" spans="1:14" x14ac:dyDescent="0.25">
      <c r="A32" s="2" t="str">
        <f t="shared" si="0"/>
        <v>51000</v>
      </c>
      <c r="B32" s="3" t="s">
        <v>53</v>
      </c>
      <c r="C32" s="4" t="s">
        <v>91</v>
      </c>
      <c r="D32" s="4" t="s">
        <v>91</v>
      </c>
      <c r="E32" s="4" t="s">
        <v>91</v>
      </c>
      <c r="F32" s="4" t="s">
        <v>91</v>
      </c>
      <c r="G32" s="4" t="s">
        <v>91</v>
      </c>
      <c r="H32" s="4" t="s">
        <v>91</v>
      </c>
      <c r="I32" s="4" t="s">
        <v>91</v>
      </c>
      <c r="J32" s="4" t="s">
        <v>91</v>
      </c>
      <c r="K32" s="4" t="s">
        <v>91</v>
      </c>
      <c r="L32" s="4" t="s">
        <v>91</v>
      </c>
      <c r="M32" s="4" t="s">
        <v>91</v>
      </c>
      <c r="N32" s="4" t="s">
        <v>91</v>
      </c>
    </row>
    <row r="33" spans="1:14" x14ac:dyDescent="0.25">
      <c r="A33" s="2" t="str">
        <f t="shared" si="0"/>
        <v>52000</v>
      </c>
      <c r="B33" s="3" t="s">
        <v>54</v>
      </c>
      <c r="C33" s="4" t="s">
        <v>91</v>
      </c>
      <c r="D33" s="4" t="s">
        <v>91</v>
      </c>
      <c r="E33" s="4" t="s">
        <v>91</v>
      </c>
      <c r="F33" s="4">
        <v>5088392</v>
      </c>
      <c r="G33" s="4">
        <v>10176784</v>
      </c>
      <c r="H33" s="4">
        <v>44514177</v>
      </c>
      <c r="I33" s="4">
        <v>54920569</v>
      </c>
      <c r="J33" s="4">
        <v>42708402</v>
      </c>
      <c r="K33" s="4">
        <v>65496235</v>
      </c>
      <c r="L33" s="4">
        <v>100424859</v>
      </c>
      <c r="M33" s="4">
        <v>135353483</v>
      </c>
      <c r="N33" s="4">
        <v>81782107</v>
      </c>
    </row>
    <row r="34" spans="1:14" x14ac:dyDescent="0.25">
      <c r="A34" s="2" t="str">
        <f t="shared" si="0"/>
        <v>53000</v>
      </c>
      <c r="B34" s="3" t="s">
        <v>55</v>
      </c>
      <c r="C34" s="4" t="s">
        <v>91</v>
      </c>
      <c r="D34" s="4" t="s">
        <v>91</v>
      </c>
      <c r="E34" s="4" t="s">
        <v>91</v>
      </c>
      <c r="F34" s="4" t="s">
        <v>91</v>
      </c>
      <c r="G34" s="4" t="s">
        <v>91</v>
      </c>
      <c r="H34" s="4" t="s">
        <v>91</v>
      </c>
      <c r="I34" s="4" t="s">
        <v>91</v>
      </c>
      <c r="J34" s="4" t="s">
        <v>91</v>
      </c>
      <c r="K34" s="4" t="s">
        <v>91</v>
      </c>
      <c r="L34" s="4" t="s">
        <v>91</v>
      </c>
      <c r="M34" s="4" t="s">
        <v>91</v>
      </c>
      <c r="N34" s="4" t="s">
        <v>91</v>
      </c>
    </row>
    <row r="35" spans="1:14" x14ac:dyDescent="0.25">
      <c r="A35" s="2" t="str">
        <f t="shared" si="0"/>
        <v>53210</v>
      </c>
      <c r="B35" s="3" t="s">
        <v>90</v>
      </c>
      <c r="C35" s="4" t="s">
        <v>91</v>
      </c>
      <c r="D35" s="4" t="s">
        <v>91</v>
      </c>
      <c r="E35" s="4" t="s">
        <v>91</v>
      </c>
      <c r="F35" s="4" t="s">
        <v>91</v>
      </c>
      <c r="G35" s="4" t="s">
        <v>91</v>
      </c>
      <c r="H35" s="4" t="s">
        <v>91</v>
      </c>
      <c r="I35" s="4" t="s">
        <v>91</v>
      </c>
      <c r="J35" s="4" t="s">
        <v>91</v>
      </c>
      <c r="K35" s="4" t="s">
        <v>91</v>
      </c>
      <c r="L35" s="4" t="s">
        <v>91</v>
      </c>
      <c r="M35" s="4" t="s">
        <v>91</v>
      </c>
      <c r="N35" s="4" t="s">
        <v>91</v>
      </c>
    </row>
    <row r="36" spans="1:14" x14ac:dyDescent="0.25">
      <c r="A36" s="2" t="str">
        <f t="shared" si="0"/>
        <v>54000</v>
      </c>
      <c r="B36" s="3" t="s">
        <v>56</v>
      </c>
      <c r="C36" s="4" t="s">
        <v>91</v>
      </c>
      <c r="D36" s="4" t="s">
        <v>91</v>
      </c>
      <c r="E36" s="4" t="s">
        <v>91</v>
      </c>
      <c r="F36" s="4" t="s">
        <v>91</v>
      </c>
      <c r="G36" s="4" t="s">
        <v>91</v>
      </c>
      <c r="H36" s="4" t="s">
        <v>91</v>
      </c>
      <c r="I36" s="4" t="s">
        <v>91</v>
      </c>
      <c r="J36" s="4" t="s">
        <v>91</v>
      </c>
      <c r="K36" s="4" t="s">
        <v>91</v>
      </c>
      <c r="L36" s="4" t="s">
        <v>91</v>
      </c>
      <c r="M36" s="4" t="s">
        <v>91</v>
      </c>
      <c r="N36" s="4" t="s">
        <v>91</v>
      </c>
    </row>
    <row r="37" spans="1:14" x14ac:dyDescent="0.25">
      <c r="A37" s="2" t="str">
        <f t="shared" si="0"/>
        <v>55000</v>
      </c>
      <c r="B37" s="3" t="s">
        <v>57</v>
      </c>
      <c r="C37" s="4" t="s">
        <v>91</v>
      </c>
      <c r="D37" s="4" t="s">
        <v>91</v>
      </c>
      <c r="E37" s="4" t="s">
        <v>91</v>
      </c>
      <c r="F37" s="4" t="s">
        <v>91</v>
      </c>
      <c r="G37" s="4" t="s">
        <v>91</v>
      </c>
      <c r="H37" s="4" t="s">
        <v>91</v>
      </c>
      <c r="I37" s="4" t="s">
        <v>91</v>
      </c>
      <c r="J37" s="4" t="s">
        <v>91</v>
      </c>
      <c r="K37" s="4" t="s">
        <v>91</v>
      </c>
      <c r="L37" s="4" t="s">
        <v>91</v>
      </c>
      <c r="M37" s="4" t="s">
        <v>91</v>
      </c>
      <c r="N37" s="4" t="s">
        <v>91</v>
      </c>
    </row>
    <row r="38" spans="1:14" x14ac:dyDescent="0.25">
      <c r="A38" s="2" t="str">
        <f t="shared" si="0"/>
        <v>56000</v>
      </c>
      <c r="B38" s="3" t="s">
        <v>58</v>
      </c>
      <c r="C38" s="4" t="s">
        <v>91</v>
      </c>
      <c r="D38" s="4" t="s">
        <v>91</v>
      </c>
      <c r="E38" s="4" t="s">
        <v>91</v>
      </c>
      <c r="F38" s="4" t="s">
        <v>91</v>
      </c>
      <c r="G38" s="4" t="s">
        <v>91</v>
      </c>
      <c r="H38" s="4" t="s">
        <v>91</v>
      </c>
      <c r="I38" s="4" t="s">
        <v>91</v>
      </c>
      <c r="J38" s="4" t="s">
        <v>91</v>
      </c>
      <c r="K38" s="4" t="s">
        <v>91</v>
      </c>
      <c r="L38" s="4" t="s">
        <v>91</v>
      </c>
      <c r="M38" s="4" t="s">
        <v>91</v>
      </c>
      <c r="N38" s="4" t="s">
        <v>91</v>
      </c>
    </row>
    <row r="39" spans="1:14" x14ac:dyDescent="0.25">
      <c r="A39" s="2" t="str">
        <f t="shared" si="0"/>
        <v>58000</v>
      </c>
      <c r="B39" s="3" t="s">
        <v>59</v>
      </c>
      <c r="C39" s="4" t="s">
        <v>91</v>
      </c>
      <c r="D39" s="4" t="s">
        <v>91</v>
      </c>
      <c r="E39" s="4" t="s">
        <v>91</v>
      </c>
      <c r="F39" s="4" t="s">
        <v>91</v>
      </c>
      <c r="G39" s="4" t="s">
        <v>91</v>
      </c>
      <c r="H39" s="4" t="s">
        <v>91</v>
      </c>
      <c r="I39" s="4" t="s">
        <v>91</v>
      </c>
      <c r="J39" s="4" t="s">
        <v>91</v>
      </c>
      <c r="K39" s="4" t="s">
        <v>91</v>
      </c>
      <c r="L39" s="4" t="s">
        <v>91</v>
      </c>
      <c r="M39" s="4" t="s">
        <v>91</v>
      </c>
      <c r="N39" s="4" t="s">
        <v>91</v>
      </c>
    </row>
    <row r="40" spans="1:14" x14ac:dyDescent="0.25">
      <c r="A40" s="2" t="str">
        <f t="shared" si="0"/>
        <v>60000</v>
      </c>
      <c r="B40" s="3" t="s">
        <v>60</v>
      </c>
      <c r="C40" s="4" t="s">
        <v>91</v>
      </c>
      <c r="D40" s="4" t="s">
        <v>91</v>
      </c>
      <c r="E40" s="4" t="s">
        <v>91</v>
      </c>
      <c r="F40" s="4" t="s">
        <v>91</v>
      </c>
      <c r="G40" s="4" t="s">
        <v>91</v>
      </c>
      <c r="H40" s="4" t="s">
        <v>91</v>
      </c>
      <c r="I40" s="4" t="s">
        <v>91</v>
      </c>
      <c r="J40" s="4" t="s">
        <v>91</v>
      </c>
      <c r="K40" s="4" t="s">
        <v>91</v>
      </c>
      <c r="L40" s="4" t="s">
        <v>91</v>
      </c>
      <c r="M40" s="4" t="s">
        <v>91</v>
      </c>
      <c r="N40" s="4" t="s">
        <v>91</v>
      </c>
    </row>
    <row r="41" spans="1:14" x14ac:dyDescent="0.25">
      <c r="A41" s="2" t="str">
        <f t="shared" si="0"/>
        <v>63000</v>
      </c>
      <c r="B41" s="3" t="s">
        <v>61</v>
      </c>
      <c r="C41" s="4" t="s">
        <v>91</v>
      </c>
      <c r="D41" s="4" t="s">
        <v>91</v>
      </c>
      <c r="E41" s="4" t="s">
        <v>91</v>
      </c>
      <c r="F41" s="4" t="s">
        <v>91</v>
      </c>
      <c r="G41" s="4" t="s">
        <v>91</v>
      </c>
      <c r="H41" s="4" t="s">
        <v>91</v>
      </c>
      <c r="I41" s="4" t="s">
        <v>91</v>
      </c>
      <c r="J41" s="4" t="s">
        <v>91</v>
      </c>
      <c r="K41" s="4" t="s">
        <v>91</v>
      </c>
      <c r="L41" s="4" t="s">
        <v>91</v>
      </c>
      <c r="M41" s="4" t="s">
        <v>91</v>
      </c>
      <c r="N41" s="4" t="s">
        <v>91</v>
      </c>
    </row>
    <row r="42" spans="1:14" x14ac:dyDescent="0.25">
      <c r="A42" s="2" t="str">
        <f t="shared" si="0"/>
        <v>65000</v>
      </c>
      <c r="B42" s="3" t="s">
        <v>88</v>
      </c>
      <c r="C42" s="4" t="s">
        <v>91</v>
      </c>
      <c r="D42" s="4" t="s">
        <v>91</v>
      </c>
      <c r="E42" s="4" t="s">
        <v>91</v>
      </c>
      <c r="F42" s="4" t="s">
        <v>91</v>
      </c>
      <c r="G42" s="4" t="s">
        <v>91</v>
      </c>
      <c r="H42" s="4" t="s">
        <v>91</v>
      </c>
      <c r="I42" s="4" t="s">
        <v>91</v>
      </c>
      <c r="J42" s="4" t="s">
        <v>91</v>
      </c>
      <c r="K42" s="4" t="s">
        <v>91</v>
      </c>
      <c r="L42" s="4" t="s">
        <v>91</v>
      </c>
      <c r="M42" s="4" t="s">
        <v>91</v>
      </c>
      <c r="N42" s="4" t="s">
        <v>91</v>
      </c>
    </row>
    <row r="43" spans="1:14" x14ac:dyDescent="0.25">
      <c r="A43" s="2" t="str">
        <f t="shared" si="0"/>
        <v>67000</v>
      </c>
      <c r="B43" s="3" t="s">
        <v>62</v>
      </c>
      <c r="C43" s="4" t="s">
        <v>91</v>
      </c>
      <c r="D43" s="4" t="s">
        <v>91</v>
      </c>
      <c r="E43" s="4" t="s">
        <v>91</v>
      </c>
      <c r="F43" s="4" t="s">
        <v>91</v>
      </c>
      <c r="G43" s="4" t="s">
        <v>91</v>
      </c>
      <c r="H43" s="4" t="s">
        <v>91</v>
      </c>
      <c r="I43" s="4" t="s">
        <v>91</v>
      </c>
      <c r="J43" s="4" t="s">
        <v>91</v>
      </c>
      <c r="K43" s="4" t="s">
        <v>91</v>
      </c>
      <c r="L43" s="4" t="s">
        <v>91</v>
      </c>
      <c r="M43" s="4" t="s">
        <v>91</v>
      </c>
      <c r="N43" s="4" t="s">
        <v>91</v>
      </c>
    </row>
    <row r="44" spans="1:14" x14ac:dyDescent="0.25">
      <c r="A44" s="2" t="str">
        <f t="shared" si="0"/>
        <v>68000</v>
      </c>
      <c r="B44" s="3" t="s">
        <v>63</v>
      </c>
      <c r="C44" s="4" t="s">
        <v>91</v>
      </c>
      <c r="D44" s="4" t="s">
        <v>91</v>
      </c>
      <c r="E44" s="4" t="s">
        <v>91</v>
      </c>
      <c r="F44" s="4" t="s">
        <v>91</v>
      </c>
      <c r="G44" s="4" t="s">
        <v>91</v>
      </c>
      <c r="H44" s="4" t="s">
        <v>91</v>
      </c>
      <c r="I44" s="4" t="s">
        <v>91</v>
      </c>
      <c r="J44" s="4" t="s">
        <v>91</v>
      </c>
      <c r="K44" s="4" t="s">
        <v>91</v>
      </c>
      <c r="L44" s="4" t="s">
        <v>91</v>
      </c>
      <c r="M44" s="4" t="s">
        <v>91</v>
      </c>
      <c r="N44" s="4" t="s">
        <v>91</v>
      </c>
    </row>
    <row r="45" spans="1:14" x14ac:dyDescent="0.25">
      <c r="A45" s="2" t="str">
        <f t="shared" si="0"/>
        <v>68201</v>
      </c>
      <c r="B45" s="3" t="s">
        <v>64</v>
      </c>
      <c r="C45" s="4" t="s">
        <v>91</v>
      </c>
      <c r="D45" s="4" t="s">
        <v>91</v>
      </c>
      <c r="E45" s="4" t="s">
        <v>91</v>
      </c>
      <c r="F45" s="4" t="s">
        <v>91</v>
      </c>
      <c r="G45" s="4" t="s">
        <v>91</v>
      </c>
      <c r="H45" s="4" t="s">
        <v>91</v>
      </c>
      <c r="I45" s="4" t="s">
        <v>91</v>
      </c>
      <c r="J45" s="4" t="s">
        <v>91</v>
      </c>
      <c r="K45" s="4" t="s">
        <v>91</v>
      </c>
      <c r="L45" s="4" t="s">
        <v>91</v>
      </c>
      <c r="M45" s="4" t="s">
        <v>91</v>
      </c>
      <c r="N45" s="4" t="s">
        <v>91</v>
      </c>
    </row>
    <row r="46" spans="1:14" x14ac:dyDescent="0.25">
      <c r="A46" s="2" t="str">
        <f t="shared" si="0"/>
        <v>68213</v>
      </c>
      <c r="B46" s="3" t="s">
        <v>65</v>
      </c>
      <c r="C46" s="4" t="s">
        <v>91</v>
      </c>
      <c r="D46" s="4" t="s">
        <v>91</v>
      </c>
      <c r="E46" s="4" t="s">
        <v>91</v>
      </c>
      <c r="F46" s="4" t="s">
        <v>91</v>
      </c>
      <c r="G46" s="4" t="s">
        <v>91</v>
      </c>
      <c r="H46" s="4" t="s">
        <v>91</v>
      </c>
      <c r="I46" s="4" t="s">
        <v>91</v>
      </c>
      <c r="J46" s="4" t="s">
        <v>91</v>
      </c>
      <c r="K46" s="4" t="s">
        <v>91</v>
      </c>
      <c r="L46" s="4" t="s">
        <v>91</v>
      </c>
      <c r="M46" s="4" t="s">
        <v>91</v>
      </c>
      <c r="N46" s="4" t="s">
        <v>91</v>
      </c>
    </row>
    <row r="47" spans="1:14" x14ac:dyDescent="0.25">
      <c r="A47" s="2" t="str">
        <f t="shared" si="0"/>
        <v>69000</v>
      </c>
      <c r="B47" s="3" t="s">
        <v>97</v>
      </c>
      <c r="C47" s="4" t="s">
        <v>91</v>
      </c>
      <c r="D47" s="4" t="s">
        <v>91</v>
      </c>
      <c r="E47" s="4" t="s">
        <v>91</v>
      </c>
      <c r="F47" s="4" t="s">
        <v>91</v>
      </c>
      <c r="G47" s="4" t="s">
        <v>91</v>
      </c>
      <c r="H47" s="4" t="s">
        <v>91</v>
      </c>
      <c r="I47" s="4" t="s">
        <v>91</v>
      </c>
      <c r="J47" s="4" t="s">
        <v>91</v>
      </c>
      <c r="K47" s="4" t="s">
        <v>91</v>
      </c>
      <c r="L47" s="4" t="s">
        <v>91</v>
      </c>
      <c r="M47" s="4" t="s">
        <v>91</v>
      </c>
      <c r="N47" s="4" t="s">
        <v>91</v>
      </c>
    </row>
    <row r="48" spans="1:14" x14ac:dyDescent="0.25">
      <c r="A48" s="2" t="str">
        <f t="shared" si="0"/>
        <v>81000</v>
      </c>
      <c r="B48" s="3" t="s">
        <v>87</v>
      </c>
      <c r="C48" s="4" t="s">
        <v>91</v>
      </c>
      <c r="D48" s="4" t="s">
        <v>91</v>
      </c>
      <c r="E48" s="4" t="s">
        <v>91</v>
      </c>
      <c r="F48" s="4">
        <v>176965</v>
      </c>
      <c r="G48" s="4">
        <v>353929</v>
      </c>
      <c r="H48" s="4">
        <v>530894</v>
      </c>
      <c r="I48" s="4">
        <v>707858</v>
      </c>
      <c r="J48" s="4">
        <v>884823</v>
      </c>
      <c r="K48" s="4">
        <v>1061787</v>
      </c>
      <c r="L48" s="4">
        <v>1445211</v>
      </c>
      <c r="M48" s="4">
        <v>1828634</v>
      </c>
      <c r="N48" s="4">
        <v>2212057</v>
      </c>
    </row>
    <row r="49" spans="1:14" x14ac:dyDescent="0.25">
      <c r="A49" s="2" t="str">
        <f t="shared" si="0"/>
        <v>83000</v>
      </c>
      <c r="B49" s="3" t="s">
        <v>66</v>
      </c>
      <c r="C49" s="4" t="s">
        <v>91</v>
      </c>
      <c r="D49" s="4" t="s">
        <v>91</v>
      </c>
      <c r="E49" s="4" t="s">
        <v>91</v>
      </c>
      <c r="F49" s="4" t="s">
        <v>91</v>
      </c>
      <c r="G49" s="4" t="s">
        <v>91</v>
      </c>
      <c r="H49" s="4" t="s">
        <v>91</v>
      </c>
      <c r="I49" s="4" t="s">
        <v>91</v>
      </c>
      <c r="J49" s="4" t="s">
        <v>91</v>
      </c>
      <c r="K49" s="4" t="s">
        <v>91</v>
      </c>
      <c r="L49" s="4" t="s">
        <v>91</v>
      </c>
      <c r="M49" s="4" t="s">
        <v>91</v>
      </c>
      <c r="N49" s="4" t="s">
        <v>91</v>
      </c>
    </row>
    <row r="50" spans="1:14" x14ac:dyDescent="0.25">
      <c r="A50" s="2" t="str">
        <f t="shared" si="0"/>
        <v>84000</v>
      </c>
      <c r="B50" s="3" t="s">
        <v>67</v>
      </c>
      <c r="C50" s="4" t="s">
        <v>91</v>
      </c>
      <c r="D50" s="4" t="s">
        <v>91</v>
      </c>
      <c r="E50" s="4" t="s">
        <v>91</v>
      </c>
      <c r="F50" s="4" t="s">
        <v>91</v>
      </c>
      <c r="G50" s="4" t="s">
        <v>91</v>
      </c>
      <c r="H50" s="4" t="s">
        <v>91</v>
      </c>
      <c r="I50" s="4" t="s">
        <v>91</v>
      </c>
      <c r="J50" s="4" t="s">
        <v>91</v>
      </c>
      <c r="K50" s="4" t="s">
        <v>91</v>
      </c>
      <c r="L50" s="4" t="s">
        <v>91</v>
      </c>
      <c r="M50" s="4" t="s">
        <v>91</v>
      </c>
      <c r="N50" s="4" t="s">
        <v>91</v>
      </c>
    </row>
    <row r="51" spans="1:14" x14ac:dyDescent="0.25">
      <c r="A51" s="2" t="str">
        <f t="shared" si="0"/>
        <v>Total</v>
      </c>
      <c r="B51" s="19" t="s">
        <v>25</v>
      </c>
      <c r="C51" s="20" t="s">
        <v>91</v>
      </c>
      <c r="D51" s="20" t="s">
        <v>91</v>
      </c>
      <c r="E51" s="20" t="s">
        <v>91</v>
      </c>
      <c r="F51" s="20">
        <v>142077005</v>
      </c>
      <c r="G51" s="20">
        <v>279994010</v>
      </c>
      <c r="H51" s="20">
        <v>433633727</v>
      </c>
      <c r="I51" s="20">
        <v>563085770</v>
      </c>
      <c r="J51" s="20">
        <v>734343383</v>
      </c>
      <c r="K51" s="20">
        <v>940600996</v>
      </c>
      <c r="L51" s="20">
        <v>1287272659</v>
      </c>
      <c r="M51" s="20">
        <v>1633944323</v>
      </c>
      <c r="N51" s="20">
        <v>1887851040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12E22-981D-4FB9-9F07-E6C198C212F9}">
  <dimension ref="A1:P51"/>
  <sheetViews>
    <sheetView zoomScaleNormal="100" workbookViewId="0">
      <pane xSplit="2" ySplit="2" topLeftCell="D31" activePane="bottomRight" state="frozen"/>
      <selection activeCell="B55" sqref="B55"/>
      <selection pane="topRight" activeCell="B55" sqref="B55"/>
      <selection pane="bottomLeft" activeCell="B55" sqref="B55"/>
      <selection pane="bottomRight" activeCell="G50" sqref="G50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  <col min="16" max="16" width="11.140625" bestFit="1" customWidth="1"/>
  </cols>
  <sheetData>
    <row r="1" spans="1:16" x14ac:dyDescent="0.25">
      <c r="A1" s="2"/>
      <c r="B1" s="5" t="s">
        <v>127</v>
      </c>
    </row>
    <row r="2" spans="1:16" x14ac:dyDescent="0.25">
      <c r="A2" s="2"/>
      <c r="B2" s="3"/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18</v>
      </c>
    </row>
    <row r="3" spans="1:16" x14ac:dyDescent="0.25">
      <c r="A3" s="2" t="str">
        <f>LEFT(B3,5)</f>
        <v>20000</v>
      </c>
      <c r="B3" s="3" t="s">
        <v>26</v>
      </c>
      <c r="C3" s="4" t="s">
        <v>91</v>
      </c>
      <c r="D3" s="4" t="s">
        <v>91</v>
      </c>
      <c r="E3" s="4" t="s">
        <v>91</v>
      </c>
      <c r="F3" s="4" t="s">
        <v>91</v>
      </c>
      <c r="G3" s="4" t="s">
        <v>91</v>
      </c>
      <c r="H3" s="4" t="s">
        <v>91</v>
      </c>
      <c r="I3" s="4" t="s">
        <v>91</v>
      </c>
      <c r="J3" s="4" t="s">
        <v>91</v>
      </c>
      <c r="K3" s="4" t="s">
        <v>91</v>
      </c>
      <c r="L3" s="4" t="s">
        <v>91</v>
      </c>
      <c r="M3" s="4" t="s">
        <v>91</v>
      </c>
      <c r="N3" s="4" t="s">
        <v>91</v>
      </c>
    </row>
    <row r="4" spans="1:16" x14ac:dyDescent="0.25">
      <c r="A4" s="2" t="str">
        <f t="shared" ref="A4:A51" si="0">LEFT(B4,5)</f>
        <v>22000</v>
      </c>
      <c r="B4" s="3" t="s">
        <v>27</v>
      </c>
      <c r="C4" s="4" t="s">
        <v>91</v>
      </c>
      <c r="D4" s="4" t="s">
        <v>91</v>
      </c>
      <c r="E4" s="4" t="s">
        <v>91</v>
      </c>
      <c r="F4" s="4" t="s">
        <v>91</v>
      </c>
      <c r="G4" s="4">
        <v>15000000</v>
      </c>
      <c r="H4" s="4">
        <v>20320000</v>
      </c>
      <c r="I4" s="4">
        <v>20320000</v>
      </c>
      <c r="J4" s="4">
        <v>20320000</v>
      </c>
      <c r="K4" s="4">
        <v>20320000</v>
      </c>
      <c r="L4" s="4">
        <v>20320000</v>
      </c>
      <c r="M4" s="4">
        <v>20320000</v>
      </c>
      <c r="N4" s="4">
        <v>20320000</v>
      </c>
    </row>
    <row r="5" spans="1:16" x14ac:dyDescent="0.25">
      <c r="A5" s="2" t="str">
        <f t="shared" si="0"/>
        <v>24000</v>
      </c>
      <c r="B5" s="3" t="s">
        <v>28</v>
      </c>
      <c r="C5" s="4" t="s">
        <v>91</v>
      </c>
      <c r="D5" s="4" t="s">
        <v>91</v>
      </c>
      <c r="E5" s="4" t="s">
        <v>91</v>
      </c>
      <c r="F5" s="4">
        <v>470063001</v>
      </c>
      <c r="G5" s="4">
        <v>554257770</v>
      </c>
      <c r="H5" s="4">
        <v>691541965</v>
      </c>
      <c r="I5" s="4">
        <v>828826160</v>
      </c>
      <c r="J5" s="4">
        <v>836110355</v>
      </c>
      <c r="K5" s="4">
        <v>843394549</v>
      </c>
      <c r="L5" s="4">
        <v>963646987</v>
      </c>
      <c r="M5" s="4">
        <v>1083899425</v>
      </c>
      <c r="N5" s="4">
        <v>1349022266</v>
      </c>
      <c r="P5" s="12"/>
    </row>
    <row r="6" spans="1:16" x14ac:dyDescent="0.25">
      <c r="A6" s="2" t="str">
        <f t="shared" si="0"/>
        <v>25000</v>
      </c>
      <c r="B6" s="3" t="s">
        <v>29</v>
      </c>
      <c r="C6" s="4" t="s">
        <v>91</v>
      </c>
      <c r="D6" s="4" t="s">
        <v>91</v>
      </c>
      <c r="E6" s="4" t="s">
        <v>91</v>
      </c>
      <c r="F6" s="4" t="s">
        <v>91</v>
      </c>
      <c r="G6" s="4" t="s">
        <v>91</v>
      </c>
      <c r="H6" s="4" t="s">
        <v>91</v>
      </c>
      <c r="I6" s="4" t="s">
        <v>91</v>
      </c>
      <c r="J6" s="4" t="s">
        <v>91</v>
      </c>
      <c r="K6" s="4" t="s">
        <v>91</v>
      </c>
      <c r="L6" s="4" t="s">
        <v>91</v>
      </c>
      <c r="M6" s="4" t="s">
        <v>91</v>
      </c>
      <c r="N6" s="4" t="s">
        <v>91</v>
      </c>
    </row>
    <row r="7" spans="1:16" x14ac:dyDescent="0.25">
      <c r="A7" s="2" t="str">
        <f t="shared" si="0"/>
        <v>26000</v>
      </c>
      <c r="B7" s="3" t="s">
        <v>30</v>
      </c>
      <c r="C7" s="4" t="s">
        <v>91</v>
      </c>
      <c r="D7" s="4" t="s">
        <v>91</v>
      </c>
      <c r="E7" s="4" t="s">
        <v>91</v>
      </c>
      <c r="F7" s="4" t="s">
        <v>91</v>
      </c>
      <c r="G7" s="4" t="s">
        <v>91</v>
      </c>
      <c r="H7" s="4" t="s">
        <v>91</v>
      </c>
      <c r="I7" s="4" t="s">
        <v>91</v>
      </c>
      <c r="J7" s="4">
        <v>405000000</v>
      </c>
      <c r="K7" s="4">
        <v>405000000</v>
      </c>
      <c r="L7" s="4">
        <v>405000000</v>
      </c>
      <c r="M7" s="4">
        <v>404989200</v>
      </c>
      <c r="N7" s="4">
        <v>405000000</v>
      </c>
    </row>
    <row r="8" spans="1:16" x14ac:dyDescent="0.25">
      <c r="A8" s="2" t="str">
        <f t="shared" si="0"/>
        <v>28000</v>
      </c>
      <c r="B8" s="3" t="s">
        <v>31</v>
      </c>
      <c r="C8" s="4" t="s">
        <v>91</v>
      </c>
      <c r="D8" s="4" t="s">
        <v>91</v>
      </c>
      <c r="E8" s="4" t="s">
        <v>91</v>
      </c>
      <c r="F8" s="4" t="s">
        <v>91</v>
      </c>
      <c r="G8" s="4" t="s">
        <v>91</v>
      </c>
      <c r="H8" s="4" t="s">
        <v>91</v>
      </c>
      <c r="I8" s="4" t="s">
        <v>91</v>
      </c>
      <c r="J8" s="4" t="s">
        <v>91</v>
      </c>
      <c r="K8" s="4" t="s">
        <v>91</v>
      </c>
      <c r="L8" s="4" t="s">
        <v>91</v>
      </c>
      <c r="M8" s="4" t="s">
        <v>91</v>
      </c>
      <c r="N8" s="4" t="s">
        <v>91</v>
      </c>
    </row>
    <row r="9" spans="1:16" x14ac:dyDescent="0.25">
      <c r="A9" s="2" t="str">
        <f t="shared" si="0"/>
        <v>30000</v>
      </c>
      <c r="B9" s="3" t="s">
        <v>32</v>
      </c>
      <c r="C9" s="4" t="s">
        <v>91</v>
      </c>
      <c r="D9" s="4" t="s">
        <v>91</v>
      </c>
      <c r="E9" s="4" t="s">
        <v>91</v>
      </c>
      <c r="F9" s="4">
        <v>6000000</v>
      </c>
      <c r="G9" s="4">
        <v>11000000</v>
      </c>
      <c r="H9" s="4">
        <v>11000000</v>
      </c>
      <c r="I9" s="4">
        <v>11000000</v>
      </c>
      <c r="J9" s="4">
        <v>11000000</v>
      </c>
      <c r="K9" s="4">
        <v>11000000</v>
      </c>
      <c r="L9" s="4">
        <v>11000000</v>
      </c>
      <c r="M9" s="4">
        <v>11000000</v>
      </c>
      <c r="N9" s="4">
        <v>16942918</v>
      </c>
    </row>
    <row r="10" spans="1:16" x14ac:dyDescent="0.25">
      <c r="A10" s="2" t="str">
        <f t="shared" si="0"/>
        <v>30211</v>
      </c>
      <c r="B10" s="3" t="s">
        <v>85</v>
      </c>
      <c r="C10" s="4" t="s">
        <v>91</v>
      </c>
      <c r="D10" s="4" t="s">
        <v>91</v>
      </c>
      <c r="E10" s="4" t="s">
        <v>91</v>
      </c>
      <c r="F10" s="4" t="s">
        <v>91</v>
      </c>
      <c r="G10" s="4" t="s">
        <v>91</v>
      </c>
      <c r="H10" s="4" t="s">
        <v>91</v>
      </c>
      <c r="I10" s="4" t="s">
        <v>91</v>
      </c>
      <c r="J10" s="4" t="s">
        <v>91</v>
      </c>
      <c r="K10" s="4" t="s">
        <v>91</v>
      </c>
      <c r="L10" s="4" t="s">
        <v>91</v>
      </c>
      <c r="M10" s="4" t="s">
        <v>91</v>
      </c>
      <c r="N10" s="4" t="s">
        <v>91</v>
      </c>
    </row>
    <row r="11" spans="1:16" x14ac:dyDescent="0.25">
      <c r="A11" s="2" t="str">
        <f t="shared" si="0"/>
        <v>32000</v>
      </c>
      <c r="B11" s="3" t="s">
        <v>33</v>
      </c>
      <c r="C11" s="4" t="s">
        <v>91</v>
      </c>
      <c r="D11" s="4" t="s">
        <v>91</v>
      </c>
      <c r="E11" s="4" t="s">
        <v>91</v>
      </c>
      <c r="F11" s="4" t="s">
        <v>91</v>
      </c>
      <c r="G11" s="4" t="s">
        <v>91</v>
      </c>
      <c r="H11" s="4" t="s">
        <v>91</v>
      </c>
      <c r="I11" s="4" t="s">
        <v>91</v>
      </c>
      <c r="J11" s="4" t="s">
        <v>91</v>
      </c>
      <c r="K11" s="4" t="s">
        <v>91</v>
      </c>
      <c r="L11" s="4" t="s">
        <v>91</v>
      </c>
      <c r="M11" s="4" t="s">
        <v>91</v>
      </c>
      <c r="N11" s="4" t="s">
        <v>91</v>
      </c>
    </row>
    <row r="12" spans="1:16" x14ac:dyDescent="0.25">
      <c r="A12" s="2" t="str">
        <f t="shared" si="0"/>
        <v>32265</v>
      </c>
      <c r="B12" s="3" t="s">
        <v>86</v>
      </c>
      <c r="C12" s="4" t="s">
        <v>91</v>
      </c>
      <c r="D12" s="4" t="s">
        <v>91</v>
      </c>
      <c r="E12" s="4" t="s">
        <v>91</v>
      </c>
      <c r="F12" s="4" t="s">
        <v>91</v>
      </c>
      <c r="G12" s="4" t="s">
        <v>91</v>
      </c>
      <c r="H12" s="4" t="s">
        <v>91</v>
      </c>
      <c r="I12" s="4" t="s">
        <v>91</v>
      </c>
      <c r="J12" s="4" t="s">
        <v>91</v>
      </c>
      <c r="K12" s="4" t="s">
        <v>91</v>
      </c>
      <c r="L12" s="4" t="s">
        <v>91</v>
      </c>
      <c r="M12" s="4" t="s">
        <v>91</v>
      </c>
      <c r="N12" s="4" t="s">
        <v>91</v>
      </c>
    </row>
    <row r="13" spans="1:16" x14ac:dyDescent="0.25">
      <c r="A13" s="2" t="str">
        <f t="shared" si="0"/>
        <v>32266</v>
      </c>
      <c r="B13" s="3" t="s">
        <v>34</v>
      </c>
      <c r="C13" s="4" t="s">
        <v>91</v>
      </c>
      <c r="D13" s="4" t="s">
        <v>91</v>
      </c>
      <c r="E13" s="4" t="s">
        <v>91</v>
      </c>
      <c r="F13" s="4" t="s">
        <v>91</v>
      </c>
      <c r="G13" s="4" t="s">
        <v>91</v>
      </c>
      <c r="H13" s="4" t="s">
        <v>91</v>
      </c>
      <c r="I13" s="4" t="s">
        <v>91</v>
      </c>
      <c r="J13" s="4" t="s">
        <v>91</v>
      </c>
      <c r="K13" s="4" t="s">
        <v>91</v>
      </c>
      <c r="L13" s="4" t="s">
        <v>91</v>
      </c>
      <c r="M13" s="4" t="s">
        <v>91</v>
      </c>
      <c r="N13" s="4" t="s">
        <v>91</v>
      </c>
    </row>
    <row r="14" spans="1:16" x14ac:dyDescent="0.25">
      <c r="A14" s="2" t="str">
        <f t="shared" si="0"/>
        <v>32396</v>
      </c>
      <c r="B14" s="3" t="s">
        <v>35</v>
      </c>
      <c r="C14" s="4" t="s">
        <v>91</v>
      </c>
      <c r="D14" s="4" t="s">
        <v>91</v>
      </c>
      <c r="E14" s="4" t="s">
        <v>91</v>
      </c>
      <c r="F14" s="4" t="s">
        <v>91</v>
      </c>
      <c r="G14" s="4" t="s">
        <v>91</v>
      </c>
      <c r="H14" s="4" t="s">
        <v>91</v>
      </c>
      <c r="I14" s="4" t="s">
        <v>91</v>
      </c>
      <c r="J14" s="4" t="s">
        <v>91</v>
      </c>
      <c r="K14" s="4" t="s">
        <v>91</v>
      </c>
      <c r="L14" s="4" t="s">
        <v>91</v>
      </c>
      <c r="M14" s="4" t="s">
        <v>91</v>
      </c>
      <c r="N14" s="4" t="s">
        <v>91</v>
      </c>
    </row>
    <row r="15" spans="1:16" x14ac:dyDescent="0.25">
      <c r="A15" s="2" t="str">
        <f t="shared" si="0"/>
        <v>33000</v>
      </c>
      <c r="B15" s="3" t="s">
        <v>36</v>
      </c>
      <c r="C15" s="4" t="s">
        <v>91</v>
      </c>
      <c r="D15" s="4" t="s">
        <v>91</v>
      </c>
      <c r="E15" s="4" t="s">
        <v>91</v>
      </c>
      <c r="F15" s="4" t="s">
        <v>91</v>
      </c>
      <c r="G15" s="4" t="s">
        <v>91</v>
      </c>
      <c r="H15" s="4" t="s">
        <v>91</v>
      </c>
      <c r="I15" s="4" t="s">
        <v>91</v>
      </c>
      <c r="J15" s="4" t="s">
        <v>91</v>
      </c>
      <c r="K15" s="4" t="s">
        <v>91</v>
      </c>
      <c r="L15" s="4" t="s">
        <v>91</v>
      </c>
      <c r="M15" s="4" t="s">
        <v>91</v>
      </c>
      <c r="N15" s="4" t="s">
        <v>91</v>
      </c>
    </row>
    <row r="16" spans="1:16" x14ac:dyDescent="0.25">
      <c r="A16" s="2" t="str">
        <f t="shared" si="0"/>
        <v>35000</v>
      </c>
      <c r="B16" s="3" t="s">
        <v>37</v>
      </c>
      <c r="C16" s="4" t="s">
        <v>91</v>
      </c>
      <c r="D16" s="4" t="s">
        <v>91</v>
      </c>
      <c r="E16" s="4" t="s">
        <v>91</v>
      </c>
      <c r="F16" s="4" t="s">
        <v>91</v>
      </c>
      <c r="G16" s="4" t="s">
        <v>91</v>
      </c>
      <c r="H16" s="4" t="s">
        <v>91</v>
      </c>
      <c r="I16" s="4" t="s">
        <v>91</v>
      </c>
      <c r="J16" s="4" t="s">
        <v>91</v>
      </c>
      <c r="K16" s="4" t="s">
        <v>91</v>
      </c>
      <c r="L16" s="4" t="s">
        <v>91</v>
      </c>
      <c r="M16" s="4" t="s">
        <v>91</v>
      </c>
      <c r="N16" s="4" t="s">
        <v>91</v>
      </c>
    </row>
    <row r="17" spans="1:14" x14ac:dyDescent="0.25">
      <c r="A17" s="2" t="str">
        <f t="shared" si="0"/>
        <v>36000</v>
      </c>
      <c r="B17" s="3" t="s">
        <v>38</v>
      </c>
      <c r="C17" s="4" t="s">
        <v>91</v>
      </c>
      <c r="D17" s="4" t="s">
        <v>91</v>
      </c>
      <c r="E17" s="4" t="s">
        <v>91</v>
      </c>
      <c r="F17" s="4" t="s">
        <v>91</v>
      </c>
      <c r="G17" s="4" t="s">
        <v>91</v>
      </c>
      <c r="H17" s="4" t="s">
        <v>91</v>
      </c>
      <c r="I17" s="4" t="s">
        <v>91</v>
      </c>
      <c r="J17" s="4" t="s">
        <v>91</v>
      </c>
      <c r="K17" s="4" t="s">
        <v>91</v>
      </c>
      <c r="L17" s="4" t="s">
        <v>91</v>
      </c>
      <c r="M17" s="4" t="s">
        <v>91</v>
      </c>
      <c r="N17" s="4" t="s">
        <v>91</v>
      </c>
    </row>
    <row r="18" spans="1:14" x14ac:dyDescent="0.25">
      <c r="A18" s="2" t="str">
        <f t="shared" si="0"/>
        <v>36212</v>
      </c>
      <c r="B18" s="3" t="s">
        <v>39</v>
      </c>
      <c r="C18" s="4" t="s">
        <v>91</v>
      </c>
      <c r="D18" s="4" t="s">
        <v>91</v>
      </c>
      <c r="E18" s="4" t="s">
        <v>91</v>
      </c>
      <c r="F18" s="4" t="s">
        <v>91</v>
      </c>
      <c r="G18" s="4" t="s">
        <v>91</v>
      </c>
      <c r="H18" s="4" t="s">
        <v>91</v>
      </c>
      <c r="I18" s="4" t="s">
        <v>91</v>
      </c>
      <c r="J18" s="4" t="s">
        <v>91</v>
      </c>
      <c r="K18" s="4" t="s">
        <v>91</v>
      </c>
      <c r="L18" s="4" t="s">
        <v>91</v>
      </c>
      <c r="M18" s="4" t="s">
        <v>91</v>
      </c>
      <c r="N18" s="4" t="s">
        <v>91</v>
      </c>
    </row>
    <row r="19" spans="1:14" x14ac:dyDescent="0.25">
      <c r="A19" s="2" t="str">
        <f t="shared" si="0"/>
        <v>36213</v>
      </c>
      <c r="B19" s="3" t="s">
        <v>40</v>
      </c>
      <c r="C19" s="4" t="s">
        <v>91</v>
      </c>
      <c r="D19" s="4" t="s">
        <v>91</v>
      </c>
      <c r="E19" s="4" t="s">
        <v>91</v>
      </c>
      <c r="F19" s="4" t="s">
        <v>91</v>
      </c>
      <c r="G19" s="4" t="s">
        <v>91</v>
      </c>
      <c r="H19" s="4" t="s">
        <v>91</v>
      </c>
      <c r="I19" s="4" t="s">
        <v>91</v>
      </c>
      <c r="J19" s="4" t="s">
        <v>91</v>
      </c>
      <c r="K19" s="4" t="s">
        <v>91</v>
      </c>
      <c r="L19" s="4" t="s">
        <v>91</v>
      </c>
      <c r="M19" s="4" t="s">
        <v>91</v>
      </c>
      <c r="N19" s="4" t="s">
        <v>91</v>
      </c>
    </row>
    <row r="20" spans="1:14" x14ac:dyDescent="0.25">
      <c r="A20" s="2" t="str">
        <f t="shared" si="0"/>
        <v>37000</v>
      </c>
      <c r="B20" s="3" t="s">
        <v>41</v>
      </c>
      <c r="C20" s="4" t="s">
        <v>91</v>
      </c>
      <c r="D20" s="4" t="s">
        <v>91</v>
      </c>
      <c r="E20" s="4" t="s">
        <v>91</v>
      </c>
      <c r="F20" s="4" t="s">
        <v>91</v>
      </c>
      <c r="G20" s="4" t="s">
        <v>91</v>
      </c>
      <c r="H20" s="4" t="s">
        <v>91</v>
      </c>
      <c r="I20" s="4" t="s">
        <v>91</v>
      </c>
      <c r="J20" s="4" t="s">
        <v>91</v>
      </c>
      <c r="K20" s="4" t="s">
        <v>91</v>
      </c>
      <c r="L20" s="4" t="s">
        <v>91</v>
      </c>
      <c r="M20" s="4" t="s">
        <v>91</v>
      </c>
      <c r="N20" s="4" t="s">
        <v>91</v>
      </c>
    </row>
    <row r="21" spans="1:14" x14ac:dyDescent="0.25">
      <c r="A21" s="2" t="str">
        <f t="shared" si="0"/>
        <v>39000</v>
      </c>
      <c r="B21" s="3" t="s">
        <v>42</v>
      </c>
      <c r="C21" s="4" t="s">
        <v>91</v>
      </c>
      <c r="D21" s="4" t="s">
        <v>91</v>
      </c>
      <c r="E21" s="4" t="s">
        <v>91</v>
      </c>
      <c r="F21" s="4" t="s">
        <v>91</v>
      </c>
      <c r="G21" s="4" t="s">
        <v>91</v>
      </c>
      <c r="H21" s="4" t="s">
        <v>91</v>
      </c>
      <c r="I21" s="4" t="s">
        <v>91</v>
      </c>
      <c r="J21" s="4" t="s">
        <v>91</v>
      </c>
      <c r="K21" s="4" t="s">
        <v>91</v>
      </c>
      <c r="L21" s="4" t="s">
        <v>91</v>
      </c>
      <c r="M21" s="4" t="s">
        <v>91</v>
      </c>
      <c r="N21" s="4" t="s">
        <v>91</v>
      </c>
    </row>
    <row r="22" spans="1:14" x14ac:dyDescent="0.25">
      <c r="A22" s="2" t="str">
        <f t="shared" si="0"/>
        <v>39250</v>
      </c>
      <c r="B22" s="3" t="s">
        <v>43</v>
      </c>
      <c r="C22" s="4" t="s">
        <v>91</v>
      </c>
      <c r="D22" s="4" t="s">
        <v>91</v>
      </c>
      <c r="E22" s="4" t="s">
        <v>91</v>
      </c>
      <c r="F22" s="4" t="s">
        <v>91</v>
      </c>
      <c r="G22" s="4" t="s">
        <v>91</v>
      </c>
      <c r="H22" s="4" t="s">
        <v>91</v>
      </c>
      <c r="I22" s="4" t="s">
        <v>91</v>
      </c>
      <c r="J22" s="4" t="s">
        <v>91</v>
      </c>
      <c r="K22" s="4" t="s">
        <v>91</v>
      </c>
      <c r="L22" s="4" t="s">
        <v>91</v>
      </c>
      <c r="M22" s="4" t="s">
        <v>91</v>
      </c>
      <c r="N22" s="4" t="s">
        <v>91</v>
      </c>
    </row>
    <row r="23" spans="1:14" x14ac:dyDescent="0.25">
      <c r="A23" s="2" t="str">
        <f t="shared" si="0"/>
        <v>40000</v>
      </c>
      <c r="B23" s="3" t="s">
        <v>44</v>
      </c>
      <c r="C23" s="4" t="s">
        <v>91</v>
      </c>
      <c r="D23" s="4" t="s">
        <v>91</v>
      </c>
      <c r="E23" s="4" t="s">
        <v>91</v>
      </c>
      <c r="F23" s="4" t="s">
        <v>91</v>
      </c>
      <c r="G23" s="4" t="s">
        <v>91</v>
      </c>
      <c r="H23" s="4" t="s">
        <v>91</v>
      </c>
      <c r="I23" s="4" t="s">
        <v>91</v>
      </c>
      <c r="J23" s="4" t="s">
        <v>91</v>
      </c>
      <c r="K23" s="4" t="s">
        <v>91</v>
      </c>
      <c r="L23" s="4" t="s">
        <v>91</v>
      </c>
      <c r="M23" s="4" t="s">
        <v>91</v>
      </c>
      <c r="N23" s="4" t="s">
        <v>91</v>
      </c>
    </row>
    <row r="24" spans="1:14" x14ac:dyDescent="0.25">
      <c r="A24" s="2" t="str">
        <f t="shared" si="0"/>
        <v>41000</v>
      </c>
      <c r="B24" s="3" t="s">
        <v>45</v>
      </c>
      <c r="C24" s="4" t="s">
        <v>91</v>
      </c>
      <c r="D24" s="4" t="s">
        <v>91</v>
      </c>
      <c r="E24" s="4" t="s">
        <v>91</v>
      </c>
      <c r="F24" s="4" t="s">
        <v>91</v>
      </c>
      <c r="G24" s="4">
        <v>407611</v>
      </c>
      <c r="H24" s="4">
        <v>1694830</v>
      </c>
      <c r="I24" s="4">
        <v>2991076</v>
      </c>
      <c r="J24" s="4">
        <v>2991076</v>
      </c>
      <c r="K24" s="4">
        <v>2991076</v>
      </c>
      <c r="L24" s="4">
        <v>2991076</v>
      </c>
      <c r="M24" s="4">
        <v>2991076</v>
      </c>
      <c r="N24" s="4">
        <v>2991076</v>
      </c>
    </row>
    <row r="25" spans="1:14" x14ac:dyDescent="0.25">
      <c r="A25" s="2" t="str">
        <f t="shared" si="0"/>
        <v>41231</v>
      </c>
      <c r="B25" s="3" t="s">
        <v>46</v>
      </c>
      <c r="C25" s="4" t="s">
        <v>91</v>
      </c>
      <c r="D25" s="4" t="s">
        <v>91</v>
      </c>
      <c r="E25" s="4" t="s">
        <v>91</v>
      </c>
      <c r="F25" s="4" t="s">
        <v>91</v>
      </c>
      <c r="G25" s="4" t="s">
        <v>91</v>
      </c>
      <c r="H25" s="4" t="s">
        <v>91</v>
      </c>
      <c r="I25" s="4" t="s">
        <v>91</v>
      </c>
      <c r="J25" s="4" t="s">
        <v>91</v>
      </c>
      <c r="K25" s="4" t="s">
        <v>91</v>
      </c>
      <c r="L25" s="4" t="s">
        <v>91</v>
      </c>
      <c r="M25" s="4" t="s">
        <v>91</v>
      </c>
      <c r="N25" s="4" t="s">
        <v>91</v>
      </c>
    </row>
    <row r="26" spans="1:14" x14ac:dyDescent="0.25">
      <c r="A26" s="2" t="str">
        <f t="shared" si="0"/>
        <v>42000</v>
      </c>
      <c r="B26" s="3" t="s">
        <v>47</v>
      </c>
      <c r="C26" s="4" t="s">
        <v>91</v>
      </c>
      <c r="D26" s="4" t="s">
        <v>91</v>
      </c>
      <c r="E26" s="4" t="s">
        <v>91</v>
      </c>
      <c r="F26" s="4" t="s">
        <v>91</v>
      </c>
      <c r="G26" s="4" t="s">
        <v>91</v>
      </c>
      <c r="H26" s="4" t="s">
        <v>91</v>
      </c>
      <c r="I26" s="4" t="s">
        <v>91</v>
      </c>
      <c r="J26" s="4" t="s">
        <v>91</v>
      </c>
      <c r="K26" s="4" t="s">
        <v>91</v>
      </c>
      <c r="L26" s="4" t="s">
        <v>91</v>
      </c>
      <c r="M26" s="4" t="s">
        <v>91</v>
      </c>
      <c r="N26" s="4" t="s">
        <v>91</v>
      </c>
    </row>
    <row r="27" spans="1:14" x14ac:dyDescent="0.25">
      <c r="A27" s="2" t="str">
        <f t="shared" si="0"/>
        <v>42206</v>
      </c>
      <c r="B27" s="3" t="s">
        <v>48</v>
      </c>
      <c r="C27" s="4" t="s">
        <v>91</v>
      </c>
      <c r="D27" s="4" t="s">
        <v>91</v>
      </c>
      <c r="E27" s="4" t="s">
        <v>91</v>
      </c>
      <c r="F27" s="4" t="s">
        <v>91</v>
      </c>
      <c r="G27" s="4" t="s">
        <v>91</v>
      </c>
      <c r="H27" s="4" t="s">
        <v>91</v>
      </c>
      <c r="I27" s="4" t="s">
        <v>91</v>
      </c>
      <c r="J27" s="4" t="s">
        <v>91</v>
      </c>
      <c r="K27" s="4" t="s">
        <v>91</v>
      </c>
      <c r="L27" s="4" t="s">
        <v>91</v>
      </c>
      <c r="M27" s="4" t="s">
        <v>91</v>
      </c>
      <c r="N27" s="4" t="s">
        <v>91</v>
      </c>
    </row>
    <row r="28" spans="1:14" x14ac:dyDescent="0.25">
      <c r="A28" s="2" t="str">
        <f t="shared" si="0"/>
        <v>44000</v>
      </c>
      <c r="B28" s="3" t="s">
        <v>49</v>
      </c>
      <c r="C28" s="4" t="s">
        <v>91</v>
      </c>
      <c r="D28" s="4" t="s">
        <v>91</v>
      </c>
      <c r="E28" s="4" t="s">
        <v>91</v>
      </c>
      <c r="F28" s="4" t="s">
        <v>91</v>
      </c>
      <c r="G28" s="4" t="s">
        <v>91</v>
      </c>
      <c r="H28" s="4" t="s">
        <v>91</v>
      </c>
      <c r="I28" s="4" t="s">
        <v>91</v>
      </c>
      <c r="J28" s="4" t="s">
        <v>91</v>
      </c>
      <c r="K28" s="4">
        <v>251865223</v>
      </c>
      <c r="L28" s="4">
        <v>302275272</v>
      </c>
      <c r="M28" s="4">
        <v>352685322</v>
      </c>
      <c r="N28" s="4">
        <v>391072561</v>
      </c>
    </row>
    <row r="29" spans="1:14" x14ac:dyDescent="0.25">
      <c r="A29" s="2" t="str">
        <f t="shared" si="0"/>
        <v>46000</v>
      </c>
      <c r="B29" s="3" t="s">
        <v>50</v>
      </c>
      <c r="C29" s="4" t="s">
        <v>91</v>
      </c>
      <c r="D29" s="4" t="s">
        <v>91</v>
      </c>
      <c r="E29" s="4" t="s">
        <v>91</v>
      </c>
      <c r="F29" s="4" t="s">
        <v>91</v>
      </c>
      <c r="G29" s="4" t="s">
        <v>91</v>
      </c>
      <c r="H29" s="4" t="s">
        <v>91</v>
      </c>
      <c r="I29" s="4" t="s">
        <v>91</v>
      </c>
      <c r="J29" s="4" t="s">
        <v>91</v>
      </c>
      <c r="K29" s="4" t="s">
        <v>91</v>
      </c>
      <c r="L29" s="4" t="s">
        <v>91</v>
      </c>
      <c r="M29" s="4" t="s">
        <v>91</v>
      </c>
      <c r="N29" s="4" t="s">
        <v>91</v>
      </c>
    </row>
    <row r="30" spans="1:14" x14ac:dyDescent="0.25">
      <c r="A30" s="2" t="str">
        <f t="shared" si="0"/>
        <v>47000</v>
      </c>
      <c r="B30" s="3" t="s">
        <v>51</v>
      </c>
      <c r="C30" s="4" t="s">
        <v>91</v>
      </c>
      <c r="D30" s="4" t="s">
        <v>91</v>
      </c>
      <c r="E30" s="4" t="s">
        <v>91</v>
      </c>
      <c r="F30" s="4" t="s">
        <v>91</v>
      </c>
      <c r="G30" s="4" t="s">
        <v>91</v>
      </c>
      <c r="H30" s="4" t="s">
        <v>91</v>
      </c>
      <c r="I30" s="4" t="s">
        <v>91</v>
      </c>
      <c r="J30" s="4" t="s">
        <v>91</v>
      </c>
      <c r="K30" s="4" t="s">
        <v>91</v>
      </c>
      <c r="L30" s="4" t="s">
        <v>91</v>
      </c>
      <c r="M30" s="4" t="s">
        <v>91</v>
      </c>
      <c r="N30" s="4" t="s">
        <v>91</v>
      </c>
    </row>
    <row r="31" spans="1:14" x14ac:dyDescent="0.25">
      <c r="A31" s="2" t="str">
        <f t="shared" si="0"/>
        <v>49000</v>
      </c>
      <c r="B31" s="3" t="s">
        <v>52</v>
      </c>
      <c r="C31" s="4" t="s">
        <v>91</v>
      </c>
      <c r="D31" s="4" t="s">
        <v>91</v>
      </c>
      <c r="E31" s="4" t="s">
        <v>91</v>
      </c>
      <c r="F31" s="4" t="s">
        <v>91</v>
      </c>
      <c r="G31" s="4" t="s">
        <v>91</v>
      </c>
      <c r="H31" s="4" t="s">
        <v>91</v>
      </c>
      <c r="I31" s="4" t="s">
        <v>91</v>
      </c>
      <c r="J31" s="4" t="s">
        <v>91</v>
      </c>
      <c r="K31" s="4" t="s">
        <v>91</v>
      </c>
      <c r="L31" s="4" t="s">
        <v>91</v>
      </c>
      <c r="M31" s="4" t="s">
        <v>91</v>
      </c>
      <c r="N31" s="4" t="s">
        <v>91</v>
      </c>
    </row>
    <row r="32" spans="1:14" x14ac:dyDescent="0.25">
      <c r="A32" s="2" t="str">
        <f t="shared" si="0"/>
        <v>51000</v>
      </c>
      <c r="B32" s="3" t="s">
        <v>53</v>
      </c>
      <c r="C32" s="4" t="s">
        <v>91</v>
      </c>
      <c r="D32" s="4" t="s">
        <v>91</v>
      </c>
      <c r="E32" s="4" t="s">
        <v>91</v>
      </c>
      <c r="F32" s="4" t="s">
        <v>91</v>
      </c>
      <c r="G32" s="4" t="s">
        <v>91</v>
      </c>
      <c r="H32" s="4" t="s">
        <v>91</v>
      </c>
      <c r="I32" s="4" t="s">
        <v>91</v>
      </c>
      <c r="J32" s="4" t="s">
        <v>91</v>
      </c>
      <c r="K32" s="4" t="s">
        <v>91</v>
      </c>
      <c r="L32" s="4" t="s">
        <v>91</v>
      </c>
      <c r="M32" s="4" t="s">
        <v>91</v>
      </c>
      <c r="N32" s="4" t="s">
        <v>91</v>
      </c>
    </row>
    <row r="33" spans="1:14" x14ac:dyDescent="0.25">
      <c r="A33" s="2" t="str">
        <f t="shared" si="0"/>
        <v>52000</v>
      </c>
      <c r="B33" s="3" t="s">
        <v>54</v>
      </c>
      <c r="C33" s="4" t="s">
        <v>91</v>
      </c>
      <c r="D33" s="4" t="s">
        <v>91</v>
      </c>
      <c r="E33" s="4" t="s">
        <v>91</v>
      </c>
      <c r="F33" s="4" t="s">
        <v>91</v>
      </c>
      <c r="G33" s="4">
        <v>250000</v>
      </c>
      <c r="H33" s="4">
        <v>250000</v>
      </c>
      <c r="I33" s="4">
        <v>250000</v>
      </c>
      <c r="J33" s="4">
        <v>250000</v>
      </c>
      <c r="K33" s="4">
        <v>250000</v>
      </c>
      <c r="L33" s="4">
        <v>250000</v>
      </c>
      <c r="M33" s="4">
        <v>250000</v>
      </c>
      <c r="N33" s="4">
        <v>2187611</v>
      </c>
    </row>
    <row r="34" spans="1:14" x14ac:dyDescent="0.25">
      <c r="A34" s="2" t="str">
        <f t="shared" si="0"/>
        <v>53000</v>
      </c>
      <c r="B34" s="3" t="s">
        <v>55</v>
      </c>
      <c r="C34" s="4" t="s">
        <v>91</v>
      </c>
      <c r="D34" s="4" t="s">
        <v>91</v>
      </c>
      <c r="E34" s="4" t="s">
        <v>91</v>
      </c>
      <c r="F34" s="4" t="s">
        <v>91</v>
      </c>
      <c r="G34" s="4" t="s">
        <v>91</v>
      </c>
      <c r="H34" s="4" t="s">
        <v>91</v>
      </c>
      <c r="I34" s="4" t="s">
        <v>91</v>
      </c>
      <c r="J34" s="4" t="s">
        <v>91</v>
      </c>
      <c r="K34" s="4">
        <v>250000</v>
      </c>
      <c r="L34" s="4">
        <v>500000</v>
      </c>
      <c r="M34" s="4" t="s">
        <v>91</v>
      </c>
      <c r="N34" s="4" t="s">
        <v>91</v>
      </c>
    </row>
    <row r="35" spans="1:14" x14ac:dyDescent="0.25">
      <c r="A35" s="2" t="str">
        <f t="shared" si="0"/>
        <v>53210</v>
      </c>
      <c r="B35" s="3" t="s">
        <v>90</v>
      </c>
      <c r="C35" s="4" t="s">
        <v>91</v>
      </c>
      <c r="D35" s="4" t="s">
        <v>91</v>
      </c>
      <c r="E35" s="4" t="s">
        <v>91</v>
      </c>
      <c r="F35" s="4" t="s">
        <v>91</v>
      </c>
      <c r="G35" s="4" t="s">
        <v>91</v>
      </c>
      <c r="H35" s="4" t="s">
        <v>91</v>
      </c>
      <c r="I35" s="4" t="s">
        <v>91</v>
      </c>
      <c r="J35" s="4" t="s">
        <v>91</v>
      </c>
      <c r="K35" s="4" t="s">
        <v>91</v>
      </c>
      <c r="L35" s="4" t="s">
        <v>91</v>
      </c>
      <c r="M35" s="4" t="s">
        <v>91</v>
      </c>
      <c r="N35" s="4" t="s">
        <v>91</v>
      </c>
    </row>
    <row r="36" spans="1:14" x14ac:dyDescent="0.25">
      <c r="A36" s="2" t="str">
        <f t="shared" si="0"/>
        <v>54000</v>
      </c>
      <c r="B36" s="3" t="s">
        <v>56</v>
      </c>
      <c r="C36" s="4" t="s">
        <v>91</v>
      </c>
      <c r="D36" s="4" t="s">
        <v>91</v>
      </c>
      <c r="E36" s="4" t="s">
        <v>91</v>
      </c>
      <c r="F36" s="4" t="s">
        <v>91</v>
      </c>
      <c r="G36" s="4" t="s">
        <v>91</v>
      </c>
      <c r="H36" s="4" t="s">
        <v>91</v>
      </c>
      <c r="I36" s="4" t="s">
        <v>91</v>
      </c>
      <c r="J36" s="4" t="s">
        <v>91</v>
      </c>
      <c r="K36" s="4" t="s">
        <v>91</v>
      </c>
      <c r="L36" s="4" t="s">
        <v>91</v>
      </c>
      <c r="M36" s="4" t="s">
        <v>91</v>
      </c>
      <c r="N36" s="4" t="s">
        <v>91</v>
      </c>
    </row>
    <row r="37" spans="1:14" x14ac:dyDescent="0.25">
      <c r="A37" s="2" t="str">
        <f t="shared" si="0"/>
        <v>55000</v>
      </c>
      <c r="B37" s="3" t="s">
        <v>57</v>
      </c>
      <c r="C37" s="4" t="s">
        <v>91</v>
      </c>
      <c r="D37" s="4" t="s">
        <v>91</v>
      </c>
      <c r="E37" s="4" t="s">
        <v>91</v>
      </c>
      <c r="F37" s="4" t="s">
        <v>91</v>
      </c>
      <c r="G37" s="4" t="s">
        <v>91</v>
      </c>
      <c r="H37" s="4" t="s">
        <v>91</v>
      </c>
      <c r="I37" s="4" t="s">
        <v>91</v>
      </c>
      <c r="J37" s="4" t="s">
        <v>91</v>
      </c>
      <c r="K37" s="4" t="s">
        <v>91</v>
      </c>
      <c r="L37" s="4" t="s">
        <v>91</v>
      </c>
      <c r="M37" s="4" t="s">
        <v>91</v>
      </c>
      <c r="N37" s="4" t="s">
        <v>91</v>
      </c>
    </row>
    <row r="38" spans="1:14" x14ac:dyDescent="0.25">
      <c r="A38" s="2" t="str">
        <f t="shared" si="0"/>
        <v>56000</v>
      </c>
      <c r="B38" s="3" t="s">
        <v>58</v>
      </c>
      <c r="C38" s="4" t="s">
        <v>91</v>
      </c>
      <c r="D38" s="4" t="s">
        <v>91</v>
      </c>
      <c r="E38" s="4" t="s">
        <v>91</v>
      </c>
      <c r="F38" s="4" t="s">
        <v>91</v>
      </c>
      <c r="G38" s="4" t="s">
        <v>91</v>
      </c>
      <c r="H38" s="4" t="s">
        <v>91</v>
      </c>
      <c r="I38" s="4" t="s">
        <v>91</v>
      </c>
      <c r="J38" s="4" t="s">
        <v>91</v>
      </c>
      <c r="K38" s="4" t="s">
        <v>91</v>
      </c>
      <c r="L38" s="4" t="s">
        <v>91</v>
      </c>
      <c r="M38" s="4" t="s">
        <v>91</v>
      </c>
      <c r="N38" s="4" t="s">
        <v>91</v>
      </c>
    </row>
    <row r="39" spans="1:14" x14ac:dyDescent="0.25">
      <c r="A39" s="2" t="str">
        <f t="shared" si="0"/>
        <v>58000</v>
      </c>
      <c r="B39" s="3" t="s">
        <v>59</v>
      </c>
      <c r="C39" s="4" t="s">
        <v>91</v>
      </c>
      <c r="D39" s="4" t="s">
        <v>91</v>
      </c>
      <c r="E39" s="4" t="s">
        <v>91</v>
      </c>
      <c r="F39" s="4" t="s">
        <v>91</v>
      </c>
      <c r="G39" s="4" t="s">
        <v>91</v>
      </c>
      <c r="H39" s="4" t="s">
        <v>91</v>
      </c>
      <c r="I39" s="4" t="s">
        <v>91</v>
      </c>
      <c r="J39" s="4" t="s">
        <v>91</v>
      </c>
      <c r="K39" s="4" t="s">
        <v>91</v>
      </c>
      <c r="L39" s="4" t="s">
        <v>91</v>
      </c>
      <c r="M39" s="4" t="s">
        <v>91</v>
      </c>
      <c r="N39" s="4" t="s">
        <v>91</v>
      </c>
    </row>
    <row r="40" spans="1:14" x14ac:dyDescent="0.25">
      <c r="A40" s="2" t="str">
        <f t="shared" si="0"/>
        <v>60000</v>
      </c>
      <c r="B40" s="3" t="s">
        <v>60</v>
      </c>
      <c r="C40" s="4" t="s">
        <v>91</v>
      </c>
      <c r="D40" s="4" t="s">
        <v>91</v>
      </c>
      <c r="E40" s="4" t="s">
        <v>91</v>
      </c>
      <c r="F40" s="4" t="s">
        <v>91</v>
      </c>
      <c r="G40" s="4" t="s">
        <v>91</v>
      </c>
      <c r="H40" s="4" t="s">
        <v>91</v>
      </c>
      <c r="I40" s="4" t="s">
        <v>91</v>
      </c>
      <c r="J40" s="4" t="s">
        <v>91</v>
      </c>
      <c r="K40" s="4" t="s">
        <v>91</v>
      </c>
      <c r="L40" s="4" t="s">
        <v>91</v>
      </c>
      <c r="M40" s="4" t="s">
        <v>91</v>
      </c>
      <c r="N40" s="4" t="s">
        <v>91</v>
      </c>
    </row>
    <row r="41" spans="1:14" x14ac:dyDescent="0.25">
      <c r="A41" s="2" t="str">
        <f t="shared" si="0"/>
        <v>63000</v>
      </c>
      <c r="B41" s="3" t="s">
        <v>61</v>
      </c>
      <c r="C41" s="4" t="s">
        <v>91</v>
      </c>
      <c r="D41" s="4" t="s">
        <v>91</v>
      </c>
      <c r="E41" s="4" t="s">
        <v>91</v>
      </c>
      <c r="F41" s="4" t="s">
        <v>91</v>
      </c>
      <c r="G41" s="4" t="s">
        <v>91</v>
      </c>
      <c r="H41" s="4" t="s">
        <v>91</v>
      </c>
      <c r="I41" s="4" t="s">
        <v>91</v>
      </c>
      <c r="J41" s="4" t="s">
        <v>91</v>
      </c>
      <c r="K41" s="4" t="s">
        <v>91</v>
      </c>
      <c r="L41" s="4" t="s">
        <v>91</v>
      </c>
      <c r="M41" s="4" t="s">
        <v>91</v>
      </c>
      <c r="N41" s="4" t="s">
        <v>91</v>
      </c>
    </row>
    <row r="42" spans="1:14" x14ac:dyDescent="0.25">
      <c r="A42" s="2" t="str">
        <f t="shared" si="0"/>
        <v>65000</v>
      </c>
      <c r="B42" s="3" t="s">
        <v>88</v>
      </c>
      <c r="C42" s="4" t="s">
        <v>91</v>
      </c>
      <c r="D42" s="4" t="s">
        <v>91</v>
      </c>
      <c r="E42" s="4" t="s">
        <v>91</v>
      </c>
      <c r="F42" s="4" t="s">
        <v>91</v>
      </c>
      <c r="G42" s="4" t="s">
        <v>91</v>
      </c>
      <c r="H42" s="4" t="s">
        <v>91</v>
      </c>
      <c r="I42" s="4" t="s">
        <v>91</v>
      </c>
      <c r="J42" s="4" t="s">
        <v>91</v>
      </c>
      <c r="K42" s="4" t="s">
        <v>91</v>
      </c>
      <c r="L42" s="4" t="s">
        <v>91</v>
      </c>
      <c r="M42" s="4" t="s">
        <v>91</v>
      </c>
      <c r="N42" s="4" t="s">
        <v>91</v>
      </c>
    </row>
    <row r="43" spans="1:14" x14ac:dyDescent="0.25">
      <c r="A43" s="2" t="str">
        <f t="shared" si="0"/>
        <v>67000</v>
      </c>
      <c r="B43" s="3" t="s">
        <v>62</v>
      </c>
      <c r="C43" s="4" t="s">
        <v>91</v>
      </c>
      <c r="D43" s="4" t="s">
        <v>91</v>
      </c>
      <c r="E43" s="4" t="s">
        <v>91</v>
      </c>
      <c r="F43" s="4" t="s">
        <v>91</v>
      </c>
      <c r="G43" s="4" t="s">
        <v>91</v>
      </c>
      <c r="H43" s="4" t="s">
        <v>91</v>
      </c>
      <c r="I43" s="4" t="s">
        <v>91</v>
      </c>
      <c r="J43" s="4" t="s">
        <v>91</v>
      </c>
      <c r="K43" s="4" t="s">
        <v>91</v>
      </c>
      <c r="L43" s="4" t="s">
        <v>91</v>
      </c>
      <c r="M43" s="4" t="s">
        <v>91</v>
      </c>
      <c r="N43" s="4" t="s">
        <v>91</v>
      </c>
    </row>
    <row r="44" spans="1:14" x14ac:dyDescent="0.25">
      <c r="A44" s="2" t="str">
        <f t="shared" si="0"/>
        <v>68000</v>
      </c>
      <c r="B44" s="3" t="s">
        <v>63</v>
      </c>
      <c r="C44" s="4" t="s">
        <v>91</v>
      </c>
      <c r="D44" s="4" t="s">
        <v>91</v>
      </c>
      <c r="E44" s="4" t="s">
        <v>91</v>
      </c>
      <c r="F44" s="4" t="s">
        <v>91</v>
      </c>
      <c r="G44" s="4" t="s">
        <v>91</v>
      </c>
      <c r="H44" s="4" t="s">
        <v>91</v>
      </c>
      <c r="I44" s="4" t="s">
        <v>91</v>
      </c>
      <c r="J44" s="4" t="s">
        <v>91</v>
      </c>
      <c r="K44" s="4" t="s">
        <v>91</v>
      </c>
      <c r="L44" s="4" t="s">
        <v>91</v>
      </c>
      <c r="M44" s="4" t="s">
        <v>91</v>
      </c>
      <c r="N44" s="4" t="s">
        <v>91</v>
      </c>
    </row>
    <row r="45" spans="1:14" x14ac:dyDescent="0.25">
      <c r="A45" s="2" t="str">
        <f t="shared" si="0"/>
        <v>68201</v>
      </c>
      <c r="B45" s="3" t="s">
        <v>64</v>
      </c>
      <c r="C45" s="4" t="s">
        <v>91</v>
      </c>
      <c r="D45" s="4" t="s">
        <v>91</v>
      </c>
      <c r="E45" s="4" t="s">
        <v>91</v>
      </c>
      <c r="F45" s="4" t="s">
        <v>91</v>
      </c>
      <c r="G45" s="4" t="s">
        <v>91</v>
      </c>
      <c r="H45" s="4" t="s">
        <v>91</v>
      </c>
      <c r="I45" s="4" t="s">
        <v>91</v>
      </c>
      <c r="J45" s="4" t="s">
        <v>91</v>
      </c>
      <c r="K45" s="4" t="s">
        <v>91</v>
      </c>
      <c r="L45" s="4" t="s">
        <v>91</v>
      </c>
      <c r="M45" s="4" t="s">
        <v>91</v>
      </c>
      <c r="N45" s="4" t="s">
        <v>91</v>
      </c>
    </row>
    <row r="46" spans="1:14" x14ac:dyDescent="0.25">
      <c r="A46" s="2" t="str">
        <f t="shared" si="0"/>
        <v>68213</v>
      </c>
      <c r="B46" s="3" t="s">
        <v>65</v>
      </c>
      <c r="C46" s="4" t="s">
        <v>91</v>
      </c>
      <c r="D46" s="4" t="s">
        <v>91</v>
      </c>
      <c r="E46" s="4" t="s">
        <v>91</v>
      </c>
      <c r="F46" s="4" t="s">
        <v>91</v>
      </c>
      <c r="G46" s="4" t="s">
        <v>91</v>
      </c>
      <c r="H46" s="4" t="s">
        <v>91</v>
      </c>
      <c r="I46" s="4" t="s">
        <v>91</v>
      </c>
      <c r="J46" s="4" t="s">
        <v>91</v>
      </c>
      <c r="K46" s="4" t="s">
        <v>91</v>
      </c>
      <c r="L46" s="4" t="s">
        <v>91</v>
      </c>
      <c r="M46" s="4" t="s">
        <v>91</v>
      </c>
      <c r="N46" s="4" t="s">
        <v>91</v>
      </c>
    </row>
    <row r="47" spans="1:14" x14ac:dyDescent="0.25">
      <c r="A47" s="2" t="str">
        <f t="shared" si="0"/>
        <v>69000</v>
      </c>
      <c r="B47" s="3" t="s">
        <v>97</v>
      </c>
      <c r="C47" s="4" t="s">
        <v>91</v>
      </c>
      <c r="D47" s="4" t="s">
        <v>91</v>
      </c>
      <c r="E47" s="4" t="s">
        <v>91</v>
      </c>
      <c r="F47" s="4" t="s">
        <v>91</v>
      </c>
      <c r="G47" s="4" t="s">
        <v>91</v>
      </c>
      <c r="H47" s="4" t="s">
        <v>91</v>
      </c>
      <c r="I47" s="4" t="s">
        <v>91</v>
      </c>
      <c r="J47" s="4" t="s">
        <v>91</v>
      </c>
      <c r="K47" s="4" t="s">
        <v>91</v>
      </c>
      <c r="L47" s="4" t="s">
        <v>91</v>
      </c>
      <c r="M47" s="4" t="s">
        <v>91</v>
      </c>
      <c r="N47" s="4" t="s">
        <v>91</v>
      </c>
    </row>
    <row r="48" spans="1:14" x14ac:dyDescent="0.25">
      <c r="A48" s="2" t="str">
        <f t="shared" si="0"/>
        <v>81000</v>
      </c>
      <c r="B48" s="3" t="s">
        <v>87</v>
      </c>
      <c r="C48" s="4" t="s">
        <v>91</v>
      </c>
      <c r="D48" s="4" t="s">
        <v>91</v>
      </c>
      <c r="E48" s="4" t="s">
        <v>91</v>
      </c>
      <c r="F48" s="4" t="s">
        <v>91</v>
      </c>
      <c r="G48" s="4" t="s">
        <v>91</v>
      </c>
      <c r="H48" s="4" t="s">
        <v>91</v>
      </c>
      <c r="I48" s="4" t="s">
        <v>91</v>
      </c>
      <c r="J48" s="4" t="s">
        <v>91</v>
      </c>
      <c r="K48" s="4">
        <v>9661371</v>
      </c>
      <c r="L48" s="4">
        <v>10483246</v>
      </c>
      <c r="M48" s="4">
        <v>11305122</v>
      </c>
      <c r="N48" s="4">
        <v>12126997</v>
      </c>
    </row>
    <row r="49" spans="1:14" x14ac:dyDescent="0.25">
      <c r="A49" s="2" t="str">
        <f t="shared" si="0"/>
        <v>83000</v>
      </c>
      <c r="B49" s="3" t="s">
        <v>66</v>
      </c>
      <c r="C49" s="4" t="s">
        <v>91</v>
      </c>
      <c r="D49" s="4" t="s">
        <v>91</v>
      </c>
      <c r="E49" s="4" t="s">
        <v>91</v>
      </c>
      <c r="F49" s="4" t="s">
        <v>91</v>
      </c>
      <c r="G49" s="4" t="s">
        <v>91</v>
      </c>
      <c r="H49" s="4" t="s">
        <v>91</v>
      </c>
      <c r="I49" s="4" t="s">
        <v>91</v>
      </c>
      <c r="J49" s="4" t="s">
        <v>91</v>
      </c>
      <c r="K49" s="4" t="s">
        <v>91</v>
      </c>
      <c r="L49" s="4" t="s">
        <v>91</v>
      </c>
      <c r="M49" s="4" t="s">
        <v>91</v>
      </c>
      <c r="N49" s="4" t="s">
        <v>91</v>
      </c>
    </row>
    <row r="50" spans="1:14" x14ac:dyDescent="0.25">
      <c r="A50" s="2" t="str">
        <f t="shared" si="0"/>
        <v>84000</v>
      </c>
      <c r="B50" s="3" t="s">
        <v>67</v>
      </c>
      <c r="C50" s="4" t="s">
        <v>91</v>
      </c>
      <c r="D50" s="4" t="s">
        <v>91</v>
      </c>
      <c r="E50" s="4" t="s">
        <v>91</v>
      </c>
      <c r="F50" s="4" t="s">
        <v>91</v>
      </c>
      <c r="G50" s="4" t="s">
        <v>91</v>
      </c>
      <c r="H50" s="4" t="s">
        <v>91</v>
      </c>
      <c r="I50" s="4">
        <v>136636</v>
      </c>
      <c r="J50" s="4">
        <v>157657</v>
      </c>
      <c r="K50" s="4">
        <v>178677</v>
      </c>
      <c r="L50" s="4">
        <v>224223</v>
      </c>
      <c r="M50" s="4">
        <v>269768</v>
      </c>
      <c r="N50" s="4">
        <v>315313</v>
      </c>
    </row>
    <row r="51" spans="1:14" x14ac:dyDescent="0.25">
      <c r="A51" s="2" t="str">
        <f t="shared" si="0"/>
        <v>Total</v>
      </c>
      <c r="B51" s="19" t="s">
        <v>25</v>
      </c>
      <c r="C51" s="20" t="s">
        <v>91</v>
      </c>
      <c r="D51" s="20" t="s">
        <v>91</v>
      </c>
      <c r="E51" s="20" t="s">
        <v>91</v>
      </c>
      <c r="F51" s="20">
        <v>476063001</v>
      </c>
      <c r="G51" s="20">
        <v>580915381</v>
      </c>
      <c r="H51" s="20">
        <v>724806795</v>
      </c>
      <c r="I51" s="20">
        <v>863523871</v>
      </c>
      <c r="J51" s="20">
        <v>1275829087</v>
      </c>
      <c r="K51" s="20">
        <v>1544910896</v>
      </c>
      <c r="L51" s="20">
        <v>1716690804</v>
      </c>
      <c r="M51" s="20">
        <v>1887709912</v>
      </c>
      <c r="N51" s="20">
        <v>2199978742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70D11-AA1A-4BAC-A646-E695FE61D3B9}">
  <dimension ref="A1:P5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2" sqref="B2:N5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  <col min="16" max="16" width="17.7109375" customWidth="1"/>
  </cols>
  <sheetData>
    <row r="1" spans="1:16" x14ac:dyDescent="0.25">
      <c r="A1" s="2"/>
      <c r="B1" s="5" t="s">
        <v>108</v>
      </c>
    </row>
    <row r="2" spans="1:16" x14ac:dyDescent="0.25">
      <c r="A2" s="2"/>
      <c r="B2" s="3" t="s">
        <v>84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18</v>
      </c>
    </row>
    <row r="3" spans="1:16" x14ac:dyDescent="0.25">
      <c r="A3" s="2" t="str">
        <f>LEFT(B3,5)</f>
        <v>20000</v>
      </c>
      <c r="B3" s="3" t="s">
        <v>26</v>
      </c>
      <c r="C3" s="4" t="s">
        <v>91</v>
      </c>
      <c r="D3" s="4" t="s">
        <v>91</v>
      </c>
      <c r="E3" s="4" t="s">
        <v>91</v>
      </c>
      <c r="F3" s="4" t="s">
        <v>91</v>
      </c>
      <c r="G3" s="4" t="s">
        <v>91</v>
      </c>
      <c r="H3" s="4" t="s">
        <v>91</v>
      </c>
      <c r="I3" s="4" t="s">
        <v>91</v>
      </c>
      <c r="J3" s="4" t="s">
        <v>91</v>
      </c>
      <c r="K3" s="4" t="s">
        <v>91</v>
      </c>
      <c r="L3" s="4" t="s">
        <v>91</v>
      </c>
      <c r="M3" s="4" t="s">
        <v>91</v>
      </c>
      <c r="N3" s="4" t="s">
        <v>91</v>
      </c>
      <c r="P3" s="12"/>
    </row>
    <row r="4" spans="1:16" x14ac:dyDescent="0.25">
      <c r="A4" s="2" t="str">
        <f t="shared" ref="A4:A51" si="0">LEFT(B4,5)</f>
        <v>22000</v>
      </c>
      <c r="B4" s="3" t="s">
        <v>27</v>
      </c>
      <c r="C4" s="4" t="s">
        <v>91</v>
      </c>
      <c r="D4" s="4" t="s">
        <v>91</v>
      </c>
      <c r="E4" s="4" t="s">
        <v>91</v>
      </c>
      <c r="F4" s="4" t="s">
        <v>91</v>
      </c>
      <c r="G4" s="4" t="s">
        <v>91</v>
      </c>
      <c r="H4" s="4" t="s">
        <v>91</v>
      </c>
      <c r="I4" s="4" t="s">
        <v>91</v>
      </c>
      <c r="J4" s="4" t="s">
        <v>91</v>
      </c>
      <c r="K4" s="4" t="s">
        <v>91</v>
      </c>
      <c r="L4" s="4" t="s">
        <v>91</v>
      </c>
      <c r="M4" s="4" t="s">
        <v>91</v>
      </c>
      <c r="N4" s="4" t="s">
        <v>91</v>
      </c>
      <c r="P4" s="12"/>
    </row>
    <row r="5" spans="1:16" x14ac:dyDescent="0.25">
      <c r="A5" s="2" t="str">
        <f t="shared" si="0"/>
        <v>24000</v>
      </c>
      <c r="B5" s="3" t="s">
        <v>28</v>
      </c>
      <c r="C5" s="4" t="s">
        <v>91</v>
      </c>
      <c r="D5" s="4" t="s">
        <v>91</v>
      </c>
      <c r="E5" s="4" t="s">
        <v>91</v>
      </c>
      <c r="F5" s="4" t="s">
        <v>91</v>
      </c>
      <c r="G5" s="4" t="s">
        <v>91</v>
      </c>
      <c r="H5" s="4" t="s">
        <v>91</v>
      </c>
      <c r="I5" s="4" t="s">
        <v>91</v>
      </c>
      <c r="J5" s="4" t="s">
        <v>91</v>
      </c>
      <c r="K5" s="4" t="s">
        <v>91</v>
      </c>
      <c r="L5" s="4" t="s">
        <v>91</v>
      </c>
      <c r="M5" s="4" t="s">
        <v>91</v>
      </c>
      <c r="N5" s="4" t="s">
        <v>91</v>
      </c>
      <c r="P5" s="12"/>
    </row>
    <row r="6" spans="1:16" x14ac:dyDescent="0.25">
      <c r="A6" s="2" t="str">
        <f t="shared" si="0"/>
        <v>25000</v>
      </c>
      <c r="B6" s="3" t="s">
        <v>29</v>
      </c>
      <c r="C6" s="4" t="s">
        <v>91</v>
      </c>
      <c r="D6" s="4" t="s">
        <v>91</v>
      </c>
      <c r="E6" s="4" t="s">
        <v>91</v>
      </c>
      <c r="F6" s="4" t="s">
        <v>91</v>
      </c>
      <c r="G6" s="4" t="s">
        <v>91</v>
      </c>
      <c r="H6" s="4" t="s">
        <v>91</v>
      </c>
      <c r="I6" s="4" t="s">
        <v>91</v>
      </c>
      <c r="J6" s="4" t="s">
        <v>91</v>
      </c>
      <c r="K6" s="4" t="s">
        <v>91</v>
      </c>
      <c r="L6" s="4" t="s">
        <v>91</v>
      </c>
      <c r="M6" s="4" t="s">
        <v>91</v>
      </c>
      <c r="N6" s="4" t="s">
        <v>91</v>
      </c>
      <c r="P6" s="12"/>
    </row>
    <row r="7" spans="1:16" x14ac:dyDescent="0.25">
      <c r="A7" s="2" t="str">
        <f t="shared" si="0"/>
        <v>26000</v>
      </c>
      <c r="B7" s="3" t="s">
        <v>30</v>
      </c>
      <c r="C7" s="4" t="s">
        <v>91</v>
      </c>
      <c r="D7" s="4" t="s">
        <v>91</v>
      </c>
      <c r="E7" s="4" t="s">
        <v>91</v>
      </c>
      <c r="F7" s="4" t="s">
        <v>91</v>
      </c>
      <c r="G7" s="4" t="s">
        <v>91</v>
      </c>
      <c r="H7" s="4" t="s">
        <v>91</v>
      </c>
      <c r="I7" s="4" t="s">
        <v>91</v>
      </c>
      <c r="J7" s="4" t="s">
        <v>91</v>
      </c>
      <c r="K7" s="4" t="s">
        <v>91</v>
      </c>
      <c r="L7" s="4" t="s">
        <v>91</v>
      </c>
      <c r="M7" s="4" t="s">
        <v>91</v>
      </c>
      <c r="N7" s="4" t="s">
        <v>91</v>
      </c>
      <c r="P7" s="12"/>
    </row>
    <row r="8" spans="1:16" x14ac:dyDescent="0.25">
      <c r="A8" s="2" t="str">
        <f t="shared" si="0"/>
        <v>28000</v>
      </c>
      <c r="B8" s="3" t="s">
        <v>31</v>
      </c>
      <c r="C8" s="4" t="s">
        <v>91</v>
      </c>
      <c r="D8" s="4" t="s">
        <v>91</v>
      </c>
      <c r="E8" s="4" t="s">
        <v>91</v>
      </c>
      <c r="F8" s="4" t="s">
        <v>91</v>
      </c>
      <c r="G8" s="4" t="s">
        <v>91</v>
      </c>
      <c r="H8" s="4" t="s">
        <v>91</v>
      </c>
      <c r="I8" s="4" t="s">
        <v>91</v>
      </c>
      <c r="J8" s="4" t="s">
        <v>91</v>
      </c>
      <c r="K8" s="4" t="s">
        <v>91</v>
      </c>
      <c r="L8" s="4" t="s">
        <v>91</v>
      </c>
      <c r="M8" s="4" t="s">
        <v>91</v>
      </c>
      <c r="N8" s="4" t="s">
        <v>91</v>
      </c>
      <c r="P8" s="12"/>
    </row>
    <row r="9" spans="1:16" x14ac:dyDescent="0.25">
      <c r="A9" s="2" t="str">
        <f t="shared" si="0"/>
        <v>30000</v>
      </c>
      <c r="B9" s="3" t="s">
        <v>32</v>
      </c>
      <c r="C9" s="4" t="s">
        <v>91</v>
      </c>
      <c r="D9" s="4" t="s">
        <v>91</v>
      </c>
      <c r="E9" s="4" t="s">
        <v>91</v>
      </c>
      <c r="F9" s="4" t="s">
        <v>91</v>
      </c>
      <c r="G9" s="4" t="s">
        <v>91</v>
      </c>
      <c r="H9" s="4" t="s">
        <v>91</v>
      </c>
      <c r="I9" s="4" t="s">
        <v>91</v>
      </c>
      <c r="J9" s="4" t="s">
        <v>91</v>
      </c>
      <c r="K9" s="4" t="s">
        <v>91</v>
      </c>
      <c r="L9" s="4" t="s">
        <v>91</v>
      </c>
      <c r="M9" s="4" t="s">
        <v>91</v>
      </c>
      <c r="N9" s="4" t="s">
        <v>91</v>
      </c>
      <c r="P9" s="12"/>
    </row>
    <row r="10" spans="1:16" x14ac:dyDescent="0.25">
      <c r="A10" s="2" t="str">
        <f t="shared" si="0"/>
        <v>30211</v>
      </c>
      <c r="B10" s="3" t="s">
        <v>85</v>
      </c>
      <c r="C10" s="4" t="s">
        <v>91</v>
      </c>
      <c r="D10" s="4" t="s">
        <v>91</v>
      </c>
      <c r="E10" s="4" t="s">
        <v>91</v>
      </c>
      <c r="F10" s="4" t="s">
        <v>91</v>
      </c>
      <c r="G10" s="4" t="s">
        <v>91</v>
      </c>
      <c r="H10" s="4" t="s">
        <v>91</v>
      </c>
      <c r="I10" s="4" t="s">
        <v>91</v>
      </c>
      <c r="J10" s="4" t="s">
        <v>91</v>
      </c>
      <c r="K10" s="4" t="s">
        <v>91</v>
      </c>
      <c r="L10" s="4" t="s">
        <v>91</v>
      </c>
      <c r="M10" s="4" t="s">
        <v>91</v>
      </c>
      <c r="N10" s="4" t="s">
        <v>91</v>
      </c>
      <c r="P10" s="12"/>
    </row>
    <row r="11" spans="1:16" x14ac:dyDescent="0.25">
      <c r="A11" s="2" t="str">
        <f t="shared" si="0"/>
        <v>32000</v>
      </c>
      <c r="B11" s="3" t="s">
        <v>33</v>
      </c>
      <c r="C11" s="4" t="s">
        <v>91</v>
      </c>
      <c r="D11" s="4" t="s">
        <v>91</v>
      </c>
      <c r="E11" s="4" t="s">
        <v>91</v>
      </c>
      <c r="F11" s="4" t="s">
        <v>91</v>
      </c>
      <c r="G11" s="4">
        <v>291529</v>
      </c>
      <c r="H11" s="4">
        <v>356313</v>
      </c>
      <c r="I11" s="4">
        <v>421097</v>
      </c>
      <c r="J11" s="4">
        <v>485881</v>
      </c>
      <c r="K11" s="4">
        <v>550665</v>
      </c>
      <c r="L11" s="4">
        <v>691031</v>
      </c>
      <c r="M11" s="4">
        <v>831396</v>
      </c>
      <c r="N11" s="4">
        <v>2053214</v>
      </c>
      <c r="P11" s="12">
        <f t="shared" ref="P11:P44" si="1">((N11*3)/18)+(N11/15)</f>
        <v>479083.2666666666</v>
      </c>
    </row>
    <row r="12" spans="1:16" x14ac:dyDescent="0.25">
      <c r="A12" s="2" t="str">
        <f t="shared" si="0"/>
        <v>32265</v>
      </c>
      <c r="B12" s="3" t="s">
        <v>86</v>
      </c>
      <c r="C12" s="4" t="s">
        <v>91</v>
      </c>
      <c r="D12" s="4" t="s">
        <v>91</v>
      </c>
      <c r="E12" s="4" t="s">
        <v>91</v>
      </c>
      <c r="F12" s="4" t="s">
        <v>91</v>
      </c>
      <c r="G12" s="4" t="s">
        <v>91</v>
      </c>
      <c r="H12" s="4" t="s">
        <v>91</v>
      </c>
      <c r="I12" s="4" t="s">
        <v>91</v>
      </c>
      <c r="J12" s="4" t="s">
        <v>91</v>
      </c>
      <c r="K12" s="4" t="s">
        <v>91</v>
      </c>
      <c r="L12" s="4" t="s">
        <v>91</v>
      </c>
      <c r="M12" s="4" t="s">
        <v>91</v>
      </c>
      <c r="N12" s="4" t="s">
        <v>91</v>
      </c>
      <c r="P12" s="12"/>
    </row>
    <row r="13" spans="1:16" x14ac:dyDescent="0.25">
      <c r="A13" s="2" t="str">
        <f t="shared" si="0"/>
        <v>32266</v>
      </c>
      <c r="B13" s="3" t="s">
        <v>34</v>
      </c>
      <c r="C13" s="4" t="s">
        <v>91</v>
      </c>
      <c r="D13" s="4" t="s">
        <v>91</v>
      </c>
      <c r="E13" s="4" t="s">
        <v>91</v>
      </c>
      <c r="F13" s="4" t="s">
        <v>91</v>
      </c>
      <c r="G13" s="4" t="s">
        <v>91</v>
      </c>
      <c r="H13" s="4" t="s">
        <v>91</v>
      </c>
      <c r="I13" s="4" t="s">
        <v>91</v>
      </c>
      <c r="J13" s="4" t="s">
        <v>91</v>
      </c>
      <c r="K13" s="4" t="s">
        <v>91</v>
      </c>
      <c r="L13" s="4" t="s">
        <v>91</v>
      </c>
      <c r="M13" s="4" t="s">
        <v>91</v>
      </c>
      <c r="N13" s="4" t="s">
        <v>91</v>
      </c>
      <c r="P13" s="12"/>
    </row>
    <row r="14" spans="1:16" x14ac:dyDescent="0.25">
      <c r="A14" s="2" t="str">
        <f t="shared" si="0"/>
        <v>32396</v>
      </c>
      <c r="B14" s="3" t="s">
        <v>35</v>
      </c>
      <c r="C14" s="4" t="s">
        <v>91</v>
      </c>
      <c r="D14" s="4" t="s">
        <v>91</v>
      </c>
      <c r="E14" s="4" t="s">
        <v>91</v>
      </c>
      <c r="F14" s="4" t="s">
        <v>91</v>
      </c>
      <c r="G14" s="4" t="s">
        <v>91</v>
      </c>
      <c r="H14" s="4" t="s">
        <v>91</v>
      </c>
      <c r="I14" s="4" t="s">
        <v>91</v>
      </c>
      <c r="J14" s="4" t="s">
        <v>91</v>
      </c>
      <c r="K14" s="4" t="s">
        <v>91</v>
      </c>
      <c r="L14" s="4" t="s">
        <v>91</v>
      </c>
      <c r="M14" s="4" t="s">
        <v>91</v>
      </c>
      <c r="N14" s="4" t="s">
        <v>91</v>
      </c>
      <c r="P14" s="12"/>
    </row>
    <row r="15" spans="1:16" x14ac:dyDescent="0.25">
      <c r="A15" s="2" t="str">
        <f t="shared" si="0"/>
        <v>33000</v>
      </c>
      <c r="B15" s="3" t="s">
        <v>36</v>
      </c>
      <c r="C15" s="4" t="s">
        <v>91</v>
      </c>
      <c r="D15" s="4" t="s">
        <v>91</v>
      </c>
      <c r="E15" s="4" t="s">
        <v>91</v>
      </c>
      <c r="F15" s="4" t="s">
        <v>91</v>
      </c>
      <c r="G15" s="4" t="s">
        <v>91</v>
      </c>
      <c r="H15" s="4" t="s">
        <v>91</v>
      </c>
      <c r="I15" s="4" t="s">
        <v>91</v>
      </c>
      <c r="J15" s="4" t="s">
        <v>91</v>
      </c>
      <c r="K15" s="4" t="s">
        <v>91</v>
      </c>
      <c r="L15" s="4" t="s">
        <v>91</v>
      </c>
      <c r="M15" s="4" t="s">
        <v>91</v>
      </c>
      <c r="N15" s="4" t="s">
        <v>91</v>
      </c>
      <c r="P15" s="12"/>
    </row>
    <row r="16" spans="1:16" x14ac:dyDescent="0.25">
      <c r="A16" s="2" t="str">
        <f t="shared" si="0"/>
        <v>35000</v>
      </c>
      <c r="B16" s="3" t="s">
        <v>37</v>
      </c>
      <c r="C16" s="4" t="s">
        <v>91</v>
      </c>
      <c r="D16" s="4" t="s">
        <v>91</v>
      </c>
      <c r="E16" s="4" t="s">
        <v>91</v>
      </c>
      <c r="F16" s="4" t="s">
        <v>91</v>
      </c>
      <c r="G16" s="4" t="s">
        <v>91</v>
      </c>
      <c r="H16" s="4" t="s">
        <v>91</v>
      </c>
      <c r="I16" s="4" t="s">
        <v>91</v>
      </c>
      <c r="J16" s="4" t="s">
        <v>91</v>
      </c>
      <c r="K16" s="4" t="s">
        <v>91</v>
      </c>
      <c r="L16" s="4" t="s">
        <v>91</v>
      </c>
      <c r="M16" s="4" t="s">
        <v>91</v>
      </c>
      <c r="N16" s="4" t="s">
        <v>91</v>
      </c>
      <c r="P16" s="12"/>
    </row>
    <row r="17" spans="1:16" x14ac:dyDescent="0.25">
      <c r="A17" s="2" t="str">
        <f t="shared" si="0"/>
        <v>36000</v>
      </c>
      <c r="B17" s="3" t="s">
        <v>38</v>
      </c>
      <c r="C17" s="4" t="s">
        <v>91</v>
      </c>
      <c r="D17" s="4" t="s">
        <v>91</v>
      </c>
      <c r="E17" s="4" t="s">
        <v>91</v>
      </c>
      <c r="F17" s="4" t="s">
        <v>91</v>
      </c>
      <c r="G17" s="4" t="s">
        <v>91</v>
      </c>
      <c r="H17" s="4" t="s">
        <v>91</v>
      </c>
      <c r="I17" s="4" t="s">
        <v>91</v>
      </c>
      <c r="J17" s="4" t="s">
        <v>91</v>
      </c>
      <c r="K17" s="4" t="s">
        <v>91</v>
      </c>
      <c r="L17" s="4" t="s">
        <v>91</v>
      </c>
      <c r="M17" s="4" t="s">
        <v>91</v>
      </c>
      <c r="N17" s="4" t="s">
        <v>91</v>
      </c>
      <c r="P17" s="12"/>
    </row>
    <row r="18" spans="1:16" x14ac:dyDescent="0.25">
      <c r="A18" s="2" t="str">
        <f t="shared" si="0"/>
        <v>36212</v>
      </c>
      <c r="B18" s="3" t="s">
        <v>39</v>
      </c>
      <c r="C18" s="4" t="s">
        <v>91</v>
      </c>
      <c r="D18" s="4" t="s">
        <v>91</v>
      </c>
      <c r="E18" s="4" t="s">
        <v>91</v>
      </c>
      <c r="F18" s="4" t="s">
        <v>91</v>
      </c>
      <c r="G18" s="4" t="s">
        <v>91</v>
      </c>
      <c r="H18" s="4" t="s">
        <v>91</v>
      </c>
      <c r="I18" s="4" t="s">
        <v>91</v>
      </c>
      <c r="J18" s="4" t="s">
        <v>91</v>
      </c>
      <c r="K18" s="4" t="s">
        <v>91</v>
      </c>
      <c r="L18" s="4" t="s">
        <v>91</v>
      </c>
      <c r="M18" s="4" t="s">
        <v>91</v>
      </c>
      <c r="N18" s="4" t="s">
        <v>91</v>
      </c>
      <c r="P18" s="12"/>
    </row>
    <row r="19" spans="1:16" x14ac:dyDescent="0.25">
      <c r="A19" s="2" t="str">
        <f t="shared" si="0"/>
        <v>36213</v>
      </c>
      <c r="B19" s="3" t="s">
        <v>40</v>
      </c>
      <c r="C19" s="4" t="s">
        <v>91</v>
      </c>
      <c r="D19" s="4" t="s">
        <v>91</v>
      </c>
      <c r="E19" s="4" t="s">
        <v>91</v>
      </c>
      <c r="F19" s="4" t="s">
        <v>91</v>
      </c>
      <c r="G19" s="4" t="s">
        <v>91</v>
      </c>
      <c r="H19" s="4" t="s">
        <v>91</v>
      </c>
      <c r="I19" s="4" t="s">
        <v>91</v>
      </c>
      <c r="J19" s="4" t="s">
        <v>91</v>
      </c>
      <c r="K19" s="4" t="s">
        <v>91</v>
      </c>
      <c r="L19" s="4" t="s">
        <v>91</v>
      </c>
      <c r="M19" s="4" t="s">
        <v>91</v>
      </c>
      <c r="N19" s="4" t="s">
        <v>91</v>
      </c>
      <c r="P19" s="12"/>
    </row>
    <row r="20" spans="1:16" x14ac:dyDescent="0.25">
      <c r="A20" s="2" t="str">
        <f t="shared" si="0"/>
        <v>37000</v>
      </c>
      <c r="B20" s="3" t="s">
        <v>41</v>
      </c>
      <c r="C20" s="4" t="s">
        <v>91</v>
      </c>
      <c r="D20" s="4" t="s">
        <v>91</v>
      </c>
      <c r="E20" s="4" t="s">
        <v>91</v>
      </c>
      <c r="F20" s="4" t="s">
        <v>91</v>
      </c>
      <c r="G20" s="4" t="s">
        <v>91</v>
      </c>
      <c r="H20" s="4" t="s">
        <v>91</v>
      </c>
      <c r="I20" s="4" t="s">
        <v>91</v>
      </c>
      <c r="J20" s="4" t="s">
        <v>91</v>
      </c>
      <c r="K20" s="4" t="s">
        <v>91</v>
      </c>
      <c r="L20" s="4" t="s">
        <v>91</v>
      </c>
      <c r="M20" s="4" t="s">
        <v>91</v>
      </c>
      <c r="N20" s="4" t="s">
        <v>91</v>
      </c>
      <c r="P20" s="12"/>
    </row>
    <row r="21" spans="1:16" x14ac:dyDescent="0.25">
      <c r="A21" s="2" t="str">
        <f t="shared" si="0"/>
        <v>39000</v>
      </c>
      <c r="B21" s="3" t="s">
        <v>42</v>
      </c>
      <c r="C21" s="4" t="s">
        <v>91</v>
      </c>
      <c r="D21" s="4" t="s">
        <v>91</v>
      </c>
      <c r="E21" s="4" t="s">
        <v>91</v>
      </c>
      <c r="F21" s="4" t="s">
        <v>91</v>
      </c>
      <c r="G21" s="4" t="s">
        <v>91</v>
      </c>
      <c r="H21" s="4" t="s">
        <v>91</v>
      </c>
      <c r="I21" s="4" t="s">
        <v>91</v>
      </c>
      <c r="J21" s="4" t="s">
        <v>91</v>
      </c>
      <c r="K21" s="4" t="s">
        <v>91</v>
      </c>
      <c r="L21" s="4" t="s">
        <v>91</v>
      </c>
      <c r="M21" s="4" t="s">
        <v>91</v>
      </c>
      <c r="N21" s="4" t="s">
        <v>91</v>
      </c>
      <c r="P21" s="12"/>
    </row>
    <row r="22" spans="1:16" x14ac:dyDescent="0.25">
      <c r="A22" s="2" t="str">
        <f t="shared" si="0"/>
        <v>39250</v>
      </c>
      <c r="B22" s="3" t="s">
        <v>43</v>
      </c>
      <c r="C22" s="4" t="s">
        <v>91</v>
      </c>
      <c r="D22" s="4" t="s">
        <v>91</v>
      </c>
      <c r="E22" s="4" t="s">
        <v>91</v>
      </c>
      <c r="F22" s="4" t="s">
        <v>91</v>
      </c>
      <c r="G22" s="4" t="s">
        <v>91</v>
      </c>
      <c r="H22" s="4" t="s">
        <v>91</v>
      </c>
      <c r="I22" s="4" t="s">
        <v>91</v>
      </c>
      <c r="J22" s="4" t="s">
        <v>91</v>
      </c>
      <c r="K22" s="4" t="s">
        <v>91</v>
      </c>
      <c r="L22" s="4" t="s">
        <v>91</v>
      </c>
      <c r="M22" s="4" t="s">
        <v>91</v>
      </c>
      <c r="N22" s="4" t="s">
        <v>91</v>
      </c>
      <c r="P22" s="12"/>
    </row>
    <row r="23" spans="1:16" x14ac:dyDescent="0.25">
      <c r="A23" s="2" t="str">
        <f t="shared" si="0"/>
        <v>40000</v>
      </c>
      <c r="B23" s="3" t="s">
        <v>44</v>
      </c>
      <c r="C23" s="4" t="s">
        <v>91</v>
      </c>
      <c r="D23" s="4" t="s">
        <v>91</v>
      </c>
      <c r="E23" s="4" t="s">
        <v>91</v>
      </c>
      <c r="F23" s="4" t="s">
        <v>91</v>
      </c>
      <c r="G23" s="4" t="s">
        <v>91</v>
      </c>
      <c r="H23" s="4" t="s">
        <v>91</v>
      </c>
      <c r="I23" s="4" t="s">
        <v>91</v>
      </c>
      <c r="J23" s="4" t="s">
        <v>91</v>
      </c>
      <c r="K23" s="4" t="s">
        <v>91</v>
      </c>
      <c r="L23" s="4" t="s">
        <v>91</v>
      </c>
      <c r="M23" s="4" t="s">
        <v>91</v>
      </c>
      <c r="N23" s="4" t="s">
        <v>91</v>
      </c>
      <c r="P23" s="12"/>
    </row>
    <row r="24" spans="1:16" x14ac:dyDescent="0.25">
      <c r="A24" s="2" t="str">
        <f t="shared" si="0"/>
        <v>41000</v>
      </c>
      <c r="B24" s="3" t="s">
        <v>45</v>
      </c>
      <c r="C24" s="4" t="s">
        <v>91</v>
      </c>
      <c r="D24" s="4" t="s">
        <v>91</v>
      </c>
      <c r="E24" s="4" t="s">
        <v>91</v>
      </c>
      <c r="F24" s="4" t="s">
        <v>91</v>
      </c>
      <c r="G24" s="4" t="s">
        <v>91</v>
      </c>
      <c r="H24" s="4" t="s">
        <v>91</v>
      </c>
      <c r="I24" s="4" t="s">
        <v>91</v>
      </c>
      <c r="J24" s="4" t="s">
        <v>91</v>
      </c>
      <c r="K24" s="4" t="s">
        <v>91</v>
      </c>
      <c r="L24" s="4" t="s">
        <v>91</v>
      </c>
      <c r="M24" s="4" t="s">
        <v>91</v>
      </c>
      <c r="N24" s="4" t="s">
        <v>91</v>
      </c>
      <c r="P24" s="12"/>
    </row>
    <row r="25" spans="1:16" x14ac:dyDescent="0.25">
      <c r="A25" s="2" t="str">
        <f t="shared" si="0"/>
        <v>41231</v>
      </c>
      <c r="B25" s="3" t="s">
        <v>46</v>
      </c>
      <c r="C25" s="4" t="s">
        <v>91</v>
      </c>
      <c r="D25" s="4" t="s">
        <v>91</v>
      </c>
      <c r="E25" s="4" t="s">
        <v>91</v>
      </c>
      <c r="F25" s="4" t="s">
        <v>91</v>
      </c>
      <c r="G25" s="4" t="s">
        <v>91</v>
      </c>
      <c r="H25" s="4" t="s">
        <v>91</v>
      </c>
      <c r="I25" s="4" t="s">
        <v>91</v>
      </c>
      <c r="J25" s="4" t="s">
        <v>91</v>
      </c>
      <c r="K25" s="4" t="s">
        <v>91</v>
      </c>
      <c r="L25" s="4" t="s">
        <v>91</v>
      </c>
      <c r="M25" s="4" t="s">
        <v>91</v>
      </c>
      <c r="N25" s="4" t="s">
        <v>91</v>
      </c>
      <c r="P25" s="12"/>
    </row>
    <row r="26" spans="1:16" x14ac:dyDescent="0.25">
      <c r="A26" s="2" t="str">
        <f t="shared" si="0"/>
        <v>42000</v>
      </c>
      <c r="B26" s="3" t="s">
        <v>47</v>
      </c>
      <c r="C26" s="4" t="s">
        <v>91</v>
      </c>
      <c r="D26" s="4" t="s">
        <v>91</v>
      </c>
      <c r="E26" s="4" t="s">
        <v>91</v>
      </c>
      <c r="F26" s="4" t="s">
        <v>91</v>
      </c>
      <c r="G26" s="4" t="s">
        <v>91</v>
      </c>
      <c r="H26" s="4" t="s">
        <v>91</v>
      </c>
      <c r="I26" s="4" t="s">
        <v>91</v>
      </c>
      <c r="J26" s="4" t="s">
        <v>91</v>
      </c>
      <c r="K26" s="4" t="s">
        <v>91</v>
      </c>
      <c r="L26" s="4" t="s">
        <v>91</v>
      </c>
      <c r="M26" s="4" t="s">
        <v>91</v>
      </c>
      <c r="N26" s="4" t="s">
        <v>91</v>
      </c>
      <c r="P26" s="12"/>
    </row>
    <row r="27" spans="1:16" x14ac:dyDescent="0.25">
      <c r="A27" s="2" t="str">
        <f t="shared" si="0"/>
        <v>42206</v>
      </c>
      <c r="B27" s="3" t="s">
        <v>48</v>
      </c>
      <c r="C27" s="4" t="s">
        <v>91</v>
      </c>
      <c r="D27" s="4" t="s">
        <v>91</v>
      </c>
      <c r="E27" s="4" t="s">
        <v>91</v>
      </c>
      <c r="F27" s="4" t="s">
        <v>91</v>
      </c>
      <c r="G27" s="4" t="s">
        <v>91</v>
      </c>
      <c r="H27" s="4" t="s">
        <v>91</v>
      </c>
      <c r="I27" s="4" t="s">
        <v>91</v>
      </c>
      <c r="J27" s="4" t="s">
        <v>91</v>
      </c>
      <c r="K27" s="4" t="s">
        <v>91</v>
      </c>
      <c r="L27" s="4" t="s">
        <v>91</v>
      </c>
      <c r="M27" s="4" t="s">
        <v>91</v>
      </c>
      <c r="N27" s="4" t="s">
        <v>91</v>
      </c>
      <c r="P27" s="12"/>
    </row>
    <row r="28" spans="1:16" x14ac:dyDescent="0.25">
      <c r="A28" s="2" t="str">
        <f t="shared" si="0"/>
        <v>44000</v>
      </c>
      <c r="B28" s="3" t="s">
        <v>49</v>
      </c>
      <c r="C28" s="4" t="s">
        <v>91</v>
      </c>
      <c r="D28" s="4" t="s">
        <v>91</v>
      </c>
      <c r="E28" s="4" t="s">
        <v>91</v>
      </c>
      <c r="F28" s="4" t="s">
        <v>91</v>
      </c>
      <c r="G28" s="4" t="s">
        <v>91</v>
      </c>
      <c r="H28" s="4" t="s">
        <v>91</v>
      </c>
      <c r="I28" s="4" t="s">
        <v>91</v>
      </c>
      <c r="J28" s="4" t="s">
        <v>91</v>
      </c>
      <c r="K28" s="4" t="s">
        <v>91</v>
      </c>
      <c r="L28" s="4" t="s">
        <v>91</v>
      </c>
      <c r="M28" s="4" t="s">
        <v>91</v>
      </c>
      <c r="N28" s="4" t="s">
        <v>91</v>
      </c>
      <c r="P28" s="12"/>
    </row>
    <row r="29" spans="1:16" x14ac:dyDescent="0.25">
      <c r="A29" s="2" t="str">
        <f t="shared" si="0"/>
        <v>46000</v>
      </c>
      <c r="B29" s="3" t="s">
        <v>50</v>
      </c>
      <c r="C29" s="4" t="s">
        <v>91</v>
      </c>
      <c r="D29" s="4" t="s">
        <v>91</v>
      </c>
      <c r="E29" s="4" t="s">
        <v>91</v>
      </c>
      <c r="F29" s="4" t="s">
        <v>91</v>
      </c>
      <c r="G29" s="4" t="s">
        <v>91</v>
      </c>
      <c r="H29" s="4" t="s">
        <v>91</v>
      </c>
      <c r="I29" s="4" t="s">
        <v>91</v>
      </c>
      <c r="J29" s="4" t="s">
        <v>91</v>
      </c>
      <c r="K29" s="4" t="s">
        <v>91</v>
      </c>
      <c r="L29" s="4" t="s">
        <v>91</v>
      </c>
      <c r="M29" s="4" t="s">
        <v>91</v>
      </c>
      <c r="N29" s="4" t="s">
        <v>91</v>
      </c>
      <c r="P29" s="12"/>
    </row>
    <row r="30" spans="1:16" x14ac:dyDescent="0.25">
      <c r="A30" s="2" t="str">
        <f t="shared" si="0"/>
        <v>47000</v>
      </c>
      <c r="B30" s="3" t="s">
        <v>51</v>
      </c>
      <c r="C30" s="4" t="s">
        <v>91</v>
      </c>
      <c r="D30" s="4" t="s">
        <v>91</v>
      </c>
      <c r="E30" s="4" t="s">
        <v>91</v>
      </c>
      <c r="F30" s="4" t="s">
        <v>91</v>
      </c>
      <c r="G30" s="4" t="s">
        <v>91</v>
      </c>
      <c r="H30" s="4" t="s">
        <v>91</v>
      </c>
      <c r="I30" s="4" t="s">
        <v>91</v>
      </c>
      <c r="J30" s="4" t="s">
        <v>91</v>
      </c>
      <c r="K30" s="4" t="s">
        <v>91</v>
      </c>
      <c r="L30" s="4" t="s">
        <v>91</v>
      </c>
      <c r="M30" s="4" t="s">
        <v>91</v>
      </c>
      <c r="N30" s="4" t="s">
        <v>91</v>
      </c>
      <c r="P30" s="12"/>
    </row>
    <row r="31" spans="1:16" x14ac:dyDescent="0.25">
      <c r="A31" s="2" t="str">
        <f t="shared" si="0"/>
        <v>49000</v>
      </c>
      <c r="B31" s="3" t="s">
        <v>52</v>
      </c>
      <c r="C31" s="4" t="s">
        <v>91</v>
      </c>
      <c r="D31" s="4" t="s">
        <v>91</v>
      </c>
      <c r="E31" s="4" t="s">
        <v>91</v>
      </c>
      <c r="F31" s="4" t="s">
        <v>91</v>
      </c>
      <c r="G31" s="4" t="s">
        <v>91</v>
      </c>
      <c r="H31" s="4" t="s">
        <v>91</v>
      </c>
      <c r="I31" s="4" t="s">
        <v>91</v>
      </c>
      <c r="J31" s="4" t="s">
        <v>91</v>
      </c>
      <c r="K31" s="4" t="s">
        <v>91</v>
      </c>
      <c r="L31" s="4" t="s">
        <v>91</v>
      </c>
      <c r="M31" s="4" t="s">
        <v>91</v>
      </c>
      <c r="N31" s="4" t="s">
        <v>91</v>
      </c>
      <c r="P31" s="12"/>
    </row>
    <row r="32" spans="1:16" x14ac:dyDescent="0.25">
      <c r="A32" s="2" t="str">
        <f t="shared" si="0"/>
        <v>51000</v>
      </c>
      <c r="B32" s="3" t="s">
        <v>53</v>
      </c>
      <c r="C32" s="4" t="s">
        <v>91</v>
      </c>
      <c r="D32" s="4" t="s">
        <v>91</v>
      </c>
      <c r="E32" s="4" t="s">
        <v>91</v>
      </c>
      <c r="F32" s="4" t="s">
        <v>91</v>
      </c>
      <c r="G32" s="4" t="s">
        <v>91</v>
      </c>
      <c r="H32" s="4" t="s">
        <v>91</v>
      </c>
      <c r="I32" s="4" t="s">
        <v>91</v>
      </c>
      <c r="J32" s="4" t="s">
        <v>91</v>
      </c>
      <c r="K32" s="4" t="s">
        <v>91</v>
      </c>
      <c r="L32" s="4" t="s">
        <v>91</v>
      </c>
      <c r="M32" s="4" t="s">
        <v>91</v>
      </c>
      <c r="N32" s="4" t="s">
        <v>91</v>
      </c>
      <c r="P32" s="12"/>
    </row>
    <row r="33" spans="1:16" x14ac:dyDescent="0.25">
      <c r="A33" s="2" t="str">
        <f t="shared" si="0"/>
        <v>52000</v>
      </c>
      <c r="B33" s="3" t="s">
        <v>54</v>
      </c>
      <c r="C33" s="4" t="s">
        <v>91</v>
      </c>
      <c r="D33" s="4" t="s">
        <v>91</v>
      </c>
      <c r="E33" s="4" t="s">
        <v>91</v>
      </c>
      <c r="F33" s="4" t="s">
        <v>91</v>
      </c>
      <c r="G33" s="4">
        <v>176909076</v>
      </c>
      <c r="H33" s="4">
        <v>665063345</v>
      </c>
      <c r="I33" s="4">
        <v>712349408</v>
      </c>
      <c r="J33" s="4">
        <v>764635471</v>
      </c>
      <c r="K33" s="4">
        <v>811921534</v>
      </c>
      <c r="L33" s="4">
        <v>937041337</v>
      </c>
      <c r="M33" s="4">
        <v>1030161139</v>
      </c>
      <c r="N33" s="4">
        <v>2093381432</v>
      </c>
      <c r="P33" s="12">
        <f t="shared" si="1"/>
        <v>488455667.46666664</v>
      </c>
    </row>
    <row r="34" spans="1:16" x14ac:dyDescent="0.25">
      <c r="A34" s="2" t="str">
        <f t="shared" si="0"/>
        <v>53000</v>
      </c>
      <c r="B34" s="3" t="s">
        <v>55</v>
      </c>
      <c r="C34" s="4" t="s">
        <v>91</v>
      </c>
      <c r="D34" s="4" t="s">
        <v>91</v>
      </c>
      <c r="E34" s="4" t="s">
        <v>91</v>
      </c>
      <c r="F34" s="4" t="s">
        <v>91</v>
      </c>
      <c r="G34" s="4">
        <v>263484</v>
      </c>
      <c r="H34" s="4">
        <v>322036</v>
      </c>
      <c r="I34" s="4">
        <v>380588</v>
      </c>
      <c r="J34" s="4">
        <v>439140</v>
      </c>
      <c r="K34" s="4">
        <v>0</v>
      </c>
      <c r="L34" s="4">
        <v>0</v>
      </c>
      <c r="M34" s="4">
        <v>0</v>
      </c>
      <c r="N34" s="4">
        <v>2927603</v>
      </c>
      <c r="P34" s="12">
        <f t="shared" si="1"/>
        <v>683107.3666666667</v>
      </c>
    </row>
    <row r="35" spans="1:16" x14ac:dyDescent="0.25">
      <c r="A35" s="2" t="str">
        <f t="shared" si="0"/>
        <v>53210</v>
      </c>
      <c r="B35" s="3" t="s">
        <v>90</v>
      </c>
      <c r="C35" s="4" t="s">
        <v>91</v>
      </c>
      <c r="D35" s="4" t="s">
        <v>91</v>
      </c>
      <c r="E35" s="4" t="s">
        <v>91</v>
      </c>
      <c r="F35" s="4" t="s">
        <v>91</v>
      </c>
      <c r="G35" s="4" t="s">
        <v>91</v>
      </c>
      <c r="H35" s="4" t="s">
        <v>91</v>
      </c>
      <c r="I35" s="4" t="s">
        <v>91</v>
      </c>
      <c r="J35" s="4" t="s">
        <v>91</v>
      </c>
      <c r="K35" s="4" t="s">
        <v>91</v>
      </c>
      <c r="L35" s="4" t="s">
        <v>91</v>
      </c>
      <c r="M35" s="4" t="s">
        <v>91</v>
      </c>
      <c r="N35" s="4" t="s">
        <v>91</v>
      </c>
      <c r="P35" s="12"/>
    </row>
    <row r="36" spans="1:16" x14ac:dyDescent="0.25">
      <c r="A36" s="2" t="str">
        <f t="shared" si="0"/>
        <v>54000</v>
      </c>
      <c r="B36" s="3" t="s">
        <v>56</v>
      </c>
      <c r="C36" s="4" t="s">
        <v>91</v>
      </c>
      <c r="D36" s="4" t="s">
        <v>91</v>
      </c>
      <c r="E36" s="4" t="s">
        <v>91</v>
      </c>
      <c r="F36" s="4" t="s">
        <v>91</v>
      </c>
      <c r="G36" s="4" t="s">
        <v>91</v>
      </c>
      <c r="H36" s="4" t="s">
        <v>91</v>
      </c>
      <c r="I36" s="4" t="s">
        <v>91</v>
      </c>
      <c r="J36" s="4" t="s">
        <v>91</v>
      </c>
      <c r="K36" s="4" t="s">
        <v>91</v>
      </c>
      <c r="L36" s="4" t="s">
        <v>91</v>
      </c>
      <c r="M36" s="4" t="s">
        <v>91</v>
      </c>
      <c r="N36" s="4" t="s">
        <v>91</v>
      </c>
      <c r="P36" s="12"/>
    </row>
    <row r="37" spans="1:16" x14ac:dyDescent="0.25">
      <c r="A37" s="2" t="str">
        <f t="shared" si="0"/>
        <v>55000</v>
      </c>
      <c r="B37" s="3" t="s">
        <v>57</v>
      </c>
      <c r="C37" s="4" t="s">
        <v>91</v>
      </c>
      <c r="D37" s="4" t="s">
        <v>91</v>
      </c>
      <c r="E37" s="4" t="s">
        <v>91</v>
      </c>
      <c r="F37" s="4" t="s">
        <v>91</v>
      </c>
      <c r="G37" s="4" t="s">
        <v>91</v>
      </c>
      <c r="H37" s="4" t="s">
        <v>91</v>
      </c>
      <c r="I37" s="4" t="s">
        <v>91</v>
      </c>
      <c r="J37" s="4" t="s">
        <v>91</v>
      </c>
      <c r="K37" s="4" t="s">
        <v>91</v>
      </c>
      <c r="L37" s="4" t="s">
        <v>91</v>
      </c>
      <c r="M37" s="4" t="s">
        <v>91</v>
      </c>
      <c r="N37" s="4" t="s">
        <v>91</v>
      </c>
      <c r="P37" s="12"/>
    </row>
    <row r="38" spans="1:16" x14ac:dyDescent="0.25">
      <c r="A38" s="2" t="str">
        <f t="shared" si="0"/>
        <v>56000</v>
      </c>
      <c r="B38" s="3" t="s">
        <v>58</v>
      </c>
      <c r="C38" s="4" t="s">
        <v>91</v>
      </c>
      <c r="D38" s="4" t="s">
        <v>91</v>
      </c>
      <c r="E38" s="4" t="s">
        <v>91</v>
      </c>
      <c r="F38" s="4" t="s">
        <v>91</v>
      </c>
      <c r="G38" s="4">
        <v>872826</v>
      </c>
      <c r="H38" s="4">
        <v>1066787</v>
      </c>
      <c r="I38" s="4">
        <v>1260748</v>
      </c>
      <c r="J38" s="4">
        <v>1454709</v>
      </c>
      <c r="K38" s="4">
        <v>1648670</v>
      </c>
      <c r="L38" s="4">
        <v>2068920</v>
      </c>
      <c r="M38" s="4">
        <v>2489169</v>
      </c>
      <c r="N38" s="4">
        <v>2909418</v>
      </c>
      <c r="P38" s="12">
        <f t="shared" si="1"/>
        <v>678864.2</v>
      </c>
    </row>
    <row r="39" spans="1:16" x14ac:dyDescent="0.25">
      <c r="A39" s="2" t="str">
        <f t="shared" si="0"/>
        <v>58000</v>
      </c>
      <c r="B39" s="3" t="s">
        <v>59</v>
      </c>
      <c r="C39" s="4" t="s">
        <v>91</v>
      </c>
      <c r="D39" s="4" t="s">
        <v>91</v>
      </c>
      <c r="E39" s="4" t="s">
        <v>91</v>
      </c>
      <c r="F39" s="4" t="s">
        <v>91</v>
      </c>
      <c r="G39" s="4" t="s">
        <v>91</v>
      </c>
      <c r="H39" s="4" t="s">
        <v>91</v>
      </c>
      <c r="I39" s="4" t="s">
        <v>91</v>
      </c>
      <c r="J39" s="4" t="s">
        <v>91</v>
      </c>
      <c r="K39" s="4" t="s">
        <v>91</v>
      </c>
      <c r="L39" s="4" t="s">
        <v>91</v>
      </c>
      <c r="M39" s="4" t="s">
        <v>91</v>
      </c>
      <c r="N39" s="4" t="s">
        <v>91</v>
      </c>
      <c r="P39" s="12"/>
    </row>
    <row r="40" spans="1:16" x14ac:dyDescent="0.25">
      <c r="A40" s="2" t="str">
        <f t="shared" si="0"/>
        <v>60000</v>
      </c>
      <c r="B40" s="3" t="s">
        <v>60</v>
      </c>
      <c r="C40" s="4" t="s">
        <v>91</v>
      </c>
      <c r="D40" s="4" t="s">
        <v>91</v>
      </c>
      <c r="E40" s="4" t="s">
        <v>91</v>
      </c>
      <c r="F40" s="4" t="s">
        <v>91</v>
      </c>
      <c r="G40" s="4" t="s">
        <v>91</v>
      </c>
      <c r="H40" s="4" t="s">
        <v>91</v>
      </c>
      <c r="I40" s="4" t="s">
        <v>91</v>
      </c>
      <c r="J40" s="4" t="s">
        <v>91</v>
      </c>
      <c r="K40" s="4" t="s">
        <v>91</v>
      </c>
      <c r="L40" s="4" t="s">
        <v>91</v>
      </c>
      <c r="M40" s="4" t="s">
        <v>91</v>
      </c>
      <c r="N40" s="4" t="s">
        <v>91</v>
      </c>
      <c r="P40" s="12"/>
    </row>
    <row r="41" spans="1:16" x14ac:dyDescent="0.25">
      <c r="A41" s="2" t="str">
        <f t="shared" si="0"/>
        <v>63000</v>
      </c>
      <c r="B41" s="3" t="s">
        <v>61</v>
      </c>
      <c r="C41" s="4" t="s">
        <v>91</v>
      </c>
      <c r="D41" s="4" t="s">
        <v>91</v>
      </c>
      <c r="E41" s="4" t="s">
        <v>91</v>
      </c>
      <c r="F41" s="4" t="s">
        <v>91</v>
      </c>
      <c r="G41" s="4" t="s">
        <v>91</v>
      </c>
      <c r="H41" s="4" t="s">
        <v>91</v>
      </c>
      <c r="I41" s="4" t="s">
        <v>91</v>
      </c>
      <c r="J41" s="4" t="s">
        <v>91</v>
      </c>
      <c r="K41" s="4" t="s">
        <v>91</v>
      </c>
      <c r="L41" s="4" t="s">
        <v>91</v>
      </c>
      <c r="M41" s="4" t="s">
        <v>91</v>
      </c>
      <c r="N41" s="4" t="s">
        <v>91</v>
      </c>
      <c r="P41" s="12"/>
    </row>
    <row r="42" spans="1:16" x14ac:dyDescent="0.25">
      <c r="A42" s="2" t="str">
        <f t="shared" si="0"/>
        <v>65000</v>
      </c>
      <c r="B42" s="3" t="s">
        <v>88</v>
      </c>
      <c r="C42" s="4" t="s">
        <v>91</v>
      </c>
      <c r="D42" s="4" t="s">
        <v>91</v>
      </c>
      <c r="E42" s="4" t="s">
        <v>91</v>
      </c>
      <c r="F42" s="4" t="s">
        <v>91</v>
      </c>
      <c r="G42" s="4" t="s">
        <v>91</v>
      </c>
      <c r="H42" s="4" t="s">
        <v>91</v>
      </c>
      <c r="I42" s="4" t="s">
        <v>91</v>
      </c>
      <c r="J42" s="4" t="s">
        <v>91</v>
      </c>
      <c r="K42" s="4" t="s">
        <v>91</v>
      </c>
      <c r="L42" s="4" t="s">
        <v>91</v>
      </c>
      <c r="M42" s="4" t="s">
        <v>91</v>
      </c>
      <c r="N42" s="4" t="s">
        <v>91</v>
      </c>
      <c r="P42" s="12"/>
    </row>
    <row r="43" spans="1:16" x14ac:dyDescent="0.25">
      <c r="A43" s="2" t="str">
        <f t="shared" si="0"/>
        <v>67000</v>
      </c>
      <c r="B43" s="3" t="s">
        <v>62</v>
      </c>
      <c r="C43" s="4" t="s">
        <v>91</v>
      </c>
      <c r="D43" s="4" t="s">
        <v>91</v>
      </c>
      <c r="E43" s="4" t="s">
        <v>91</v>
      </c>
      <c r="F43" s="4" t="s">
        <v>91</v>
      </c>
      <c r="G43" s="4" t="s">
        <v>91</v>
      </c>
      <c r="H43" s="4" t="s">
        <v>91</v>
      </c>
      <c r="I43" s="4" t="s">
        <v>91</v>
      </c>
      <c r="J43" s="4" t="s">
        <v>91</v>
      </c>
      <c r="K43" s="4" t="s">
        <v>91</v>
      </c>
      <c r="L43" s="4" t="s">
        <v>91</v>
      </c>
      <c r="M43" s="4" t="s">
        <v>91</v>
      </c>
      <c r="N43" s="4" t="s">
        <v>91</v>
      </c>
      <c r="P43" s="12"/>
    </row>
    <row r="44" spans="1:16" x14ac:dyDescent="0.25">
      <c r="A44" s="2" t="str">
        <f t="shared" si="0"/>
        <v>68000</v>
      </c>
      <c r="B44" s="3" t="s">
        <v>63</v>
      </c>
      <c r="C44" s="4" t="s">
        <v>91</v>
      </c>
      <c r="D44" s="4" t="s">
        <v>91</v>
      </c>
      <c r="E44" s="4" t="s">
        <v>91</v>
      </c>
      <c r="F44" s="4" t="s">
        <v>91</v>
      </c>
      <c r="G44" s="4">
        <v>70875171</v>
      </c>
      <c r="H44" s="4">
        <v>86625209</v>
      </c>
      <c r="I44" s="4">
        <v>16375247</v>
      </c>
      <c r="J44" s="4">
        <v>32125285</v>
      </c>
      <c r="K44" s="4">
        <v>47875323</v>
      </c>
      <c r="L44" s="4">
        <v>82000406</v>
      </c>
      <c r="M44" s="4">
        <v>103191486</v>
      </c>
      <c r="N44" s="4">
        <v>93435598</v>
      </c>
      <c r="P44" s="12">
        <f t="shared" si="1"/>
        <v>21801639.533333331</v>
      </c>
    </row>
    <row r="45" spans="1:16" x14ac:dyDescent="0.25">
      <c r="A45" s="2" t="str">
        <f t="shared" si="0"/>
        <v>68201</v>
      </c>
      <c r="B45" s="3" t="s">
        <v>64</v>
      </c>
      <c r="C45" s="4" t="s">
        <v>91</v>
      </c>
      <c r="D45" s="4" t="s">
        <v>91</v>
      </c>
      <c r="E45" s="4" t="s">
        <v>91</v>
      </c>
      <c r="F45" s="4" t="s">
        <v>91</v>
      </c>
      <c r="G45" s="4" t="s">
        <v>91</v>
      </c>
      <c r="H45" s="4" t="s">
        <v>91</v>
      </c>
      <c r="I45" s="4" t="s">
        <v>91</v>
      </c>
      <c r="J45" s="4" t="s">
        <v>91</v>
      </c>
      <c r="K45" s="4" t="s">
        <v>91</v>
      </c>
      <c r="L45" s="4" t="s">
        <v>91</v>
      </c>
      <c r="M45" s="4" t="s">
        <v>91</v>
      </c>
      <c r="N45" s="4" t="s">
        <v>91</v>
      </c>
      <c r="P45" s="12"/>
    </row>
    <row r="46" spans="1:16" x14ac:dyDescent="0.25">
      <c r="A46" s="2" t="str">
        <f t="shared" si="0"/>
        <v>68213</v>
      </c>
      <c r="B46" s="3" t="s">
        <v>65</v>
      </c>
      <c r="C46" s="4" t="s">
        <v>91</v>
      </c>
      <c r="D46" s="4" t="s">
        <v>91</v>
      </c>
      <c r="E46" s="4" t="s">
        <v>91</v>
      </c>
      <c r="F46" s="4" t="s">
        <v>91</v>
      </c>
      <c r="G46" s="4" t="s">
        <v>91</v>
      </c>
      <c r="H46" s="4" t="s">
        <v>91</v>
      </c>
      <c r="I46" s="4" t="s">
        <v>91</v>
      </c>
      <c r="J46" s="4" t="s">
        <v>91</v>
      </c>
      <c r="K46" s="4" t="s">
        <v>91</v>
      </c>
      <c r="L46" s="4" t="s">
        <v>91</v>
      </c>
      <c r="M46" s="4" t="s">
        <v>91</v>
      </c>
      <c r="N46" s="4" t="s">
        <v>91</v>
      </c>
      <c r="P46" s="12"/>
    </row>
    <row r="47" spans="1:16" x14ac:dyDescent="0.25">
      <c r="A47" s="2" t="str">
        <f t="shared" si="0"/>
        <v>69000</v>
      </c>
      <c r="B47" s="3" t="s">
        <v>97</v>
      </c>
      <c r="C47" s="4" t="s">
        <v>91</v>
      </c>
      <c r="D47" s="4" t="s">
        <v>91</v>
      </c>
      <c r="E47" s="4" t="s">
        <v>91</v>
      </c>
      <c r="F47" s="4" t="s">
        <v>91</v>
      </c>
      <c r="G47" s="4" t="s">
        <v>91</v>
      </c>
      <c r="H47" s="4" t="s">
        <v>91</v>
      </c>
      <c r="I47" s="4" t="s">
        <v>91</v>
      </c>
      <c r="J47" s="4" t="s">
        <v>91</v>
      </c>
      <c r="K47" s="4" t="s">
        <v>91</v>
      </c>
      <c r="L47" s="4" t="s">
        <v>91</v>
      </c>
      <c r="M47" s="4" t="s">
        <v>91</v>
      </c>
      <c r="N47" s="4" t="s">
        <v>91</v>
      </c>
      <c r="P47" s="12"/>
    </row>
    <row r="48" spans="1:16" x14ac:dyDescent="0.25">
      <c r="A48" s="2" t="str">
        <f t="shared" si="0"/>
        <v>81000</v>
      </c>
      <c r="B48" s="3" t="s">
        <v>87</v>
      </c>
      <c r="C48" s="4" t="s">
        <v>91</v>
      </c>
      <c r="D48" s="4" t="s">
        <v>91</v>
      </c>
      <c r="E48" s="4" t="s">
        <v>91</v>
      </c>
      <c r="F48" s="4" t="s">
        <v>91</v>
      </c>
      <c r="G48" s="4" t="s">
        <v>91</v>
      </c>
      <c r="H48" s="4" t="s">
        <v>91</v>
      </c>
      <c r="I48" s="4" t="s">
        <v>91</v>
      </c>
      <c r="J48" s="4" t="s">
        <v>91</v>
      </c>
      <c r="K48" s="4" t="s">
        <v>91</v>
      </c>
      <c r="L48" s="4" t="s">
        <v>91</v>
      </c>
      <c r="M48" s="4" t="s">
        <v>91</v>
      </c>
      <c r="N48" s="4" t="s">
        <v>91</v>
      </c>
      <c r="P48" s="12"/>
    </row>
    <row r="49" spans="1:16" x14ac:dyDescent="0.25">
      <c r="A49" s="2" t="str">
        <f t="shared" si="0"/>
        <v>83000</v>
      </c>
      <c r="B49" s="3" t="s">
        <v>66</v>
      </c>
      <c r="C49" s="4" t="s">
        <v>91</v>
      </c>
      <c r="D49" s="4" t="s">
        <v>91</v>
      </c>
      <c r="E49" s="4" t="s">
        <v>91</v>
      </c>
      <c r="F49" s="4" t="s">
        <v>91</v>
      </c>
      <c r="G49" s="4" t="s">
        <v>91</v>
      </c>
      <c r="H49" s="4" t="s">
        <v>91</v>
      </c>
      <c r="I49" s="4" t="s">
        <v>91</v>
      </c>
      <c r="J49" s="4" t="s">
        <v>91</v>
      </c>
      <c r="K49" s="4" t="s">
        <v>91</v>
      </c>
      <c r="L49" s="4" t="s">
        <v>91</v>
      </c>
      <c r="M49" s="4" t="s">
        <v>91</v>
      </c>
      <c r="N49" s="4" t="s">
        <v>91</v>
      </c>
      <c r="P49" s="12"/>
    </row>
    <row r="50" spans="1:16" x14ac:dyDescent="0.25">
      <c r="A50" s="2" t="str">
        <f t="shared" si="0"/>
        <v>84000</v>
      </c>
      <c r="B50" s="3" t="s">
        <v>67</v>
      </c>
      <c r="C50" s="4" t="s">
        <v>91</v>
      </c>
      <c r="D50" s="4" t="s">
        <v>91</v>
      </c>
      <c r="E50" s="4" t="s">
        <v>91</v>
      </c>
      <c r="F50" s="4" t="s">
        <v>91</v>
      </c>
      <c r="G50" s="4" t="s">
        <v>91</v>
      </c>
      <c r="H50" s="4" t="s">
        <v>91</v>
      </c>
      <c r="I50" s="4" t="s">
        <v>91</v>
      </c>
      <c r="J50" s="4" t="s">
        <v>91</v>
      </c>
      <c r="K50" s="4" t="s">
        <v>91</v>
      </c>
      <c r="L50" s="4" t="s">
        <v>91</v>
      </c>
      <c r="M50" s="4" t="s">
        <v>91</v>
      </c>
      <c r="N50" s="4" t="s">
        <v>91</v>
      </c>
      <c r="P50" s="12"/>
    </row>
    <row r="51" spans="1:16" x14ac:dyDescent="0.25">
      <c r="A51" s="2" t="str">
        <f t="shared" si="0"/>
        <v>Total</v>
      </c>
      <c r="B51" s="19" t="s">
        <v>25</v>
      </c>
      <c r="C51" s="20" t="s">
        <v>91</v>
      </c>
      <c r="D51" s="20" t="s">
        <v>91</v>
      </c>
      <c r="E51" s="20" t="s">
        <v>91</v>
      </c>
      <c r="F51" s="20" t="s">
        <v>91</v>
      </c>
      <c r="G51" s="20">
        <v>249212085</v>
      </c>
      <c r="H51" s="20">
        <v>753433690</v>
      </c>
      <c r="I51" s="20">
        <v>730787089</v>
      </c>
      <c r="J51" s="20">
        <v>799140487</v>
      </c>
      <c r="K51" s="20">
        <v>861996192</v>
      </c>
      <c r="L51" s="20">
        <v>1021801693</v>
      </c>
      <c r="M51" s="20">
        <v>1136673191</v>
      </c>
      <c r="N51" s="20">
        <v>2194707265</v>
      </c>
      <c r="P51" s="4">
        <f>SUM(P3:P50)</f>
        <v>512098361.83333325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2C1A3-CCA5-4C69-99C0-8E497E281DC0}">
  <dimension ref="A1:P5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defaultRowHeight="15" x14ac:dyDescent="0.25"/>
  <cols>
    <col min="2" max="2" width="78.5703125" bestFit="1" customWidth="1"/>
    <col min="3" max="3" width="12.7109375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  <col min="16" max="16" width="10.140625" bestFit="1" customWidth="1"/>
  </cols>
  <sheetData>
    <row r="1" spans="1:16" x14ac:dyDescent="0.25">
      <c r="A1" s="2"/>
      <c r="B1" s="5" t="s">
        <v>125</v>
      </c>
    </row>
    <row r="2" spans="1:16" x14ac:dyDescent="0.25">
      <c r="A2" s="2"/>
      <c r="B2" s="3" t="s">
        <v>84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18</v>
      </c>
    </row>
    <row r="3" spans="1:16" x14ac:dyDescent="0.25">
      <c r="A3" s="2" t="str">
        <f>LEFT(B3,5)</f>
        <v>20000</v>
      </c>
      <c r="B3" s="3" t="s">
        <v>26</v>
      </c>
      <c r="C3" s="4" t="s">
        <v>91</v>
      </c>
      <c r="D3" s="4" t="s">
        <v>91</v>
      </c>
      <c r="E3" s="4" t="s">
        <v>91</v>
      </c>
      <c r="F3" s="4" t="s">
        <v>91</v>
      </c>
      <c r="G3" s="4" t="s">
        <v>91</v>
      </c>
      <c r="H3" s="4" t="s">
        <v>91</v>
      </c>
      <c r="I3" s="4" t="s">
        <v>91</v>
      </c>
      <c r="J3" s="4" t="s">
        <v>91</v>
      </c>
      <c r="K3" s="4" t="s">
        <v>91</v>
      </c>
      <c r="L3" s="4" t="s">
        <v>91</v>
      </c>
      <c r="M3" s="4" t="s">
        <v>91</v>
      </c>
      <c r="N3" s="4" t="s">
        <v>91</v>
      </c>
      <c r="P3" s="12"/>
    </row>
    <row r="4" spans="1:16" x14ac:dyDescent="0.25">
      <c r="A4" s="2" t="str">
        <f t="shared" ref="A4:A51" si="0">LEFT(B4,5)</f>
        <v>22000</v>
      </c>
      <c r="B4" s="3" t="s">
        <v>27</v>
      </c>
      <c r="C4" s="4" t="s">
        <v>91</v>
      </c>
      <c r="D4" s="4" t="s">
        <v>91</v>
      </c>
      <c r="E4" s="4" t="s">
        <v>91</v>
      </c>
      <c r="F4" s="4" t="s">
        <v>91</v>
      </c>
      <c r="G4" s="4" t="s">
        <v>91</v>
      </c>
      <c r="H4" s="4" t="s">
        <v>91</v>
      </c>
      <c r="I4" s="4" t="s">
        <v>91</v>
      </c>
      <c r="J4" s="4" t="s">
        <v>91</v>
      </c>
      <c r="K4" s="4" t="s">
        <v>91</v>
      </c>
      <c r="L4" s="4" t="s">
        <v>91</v>
      </c>
      <c r="M4" s="4" t="s">
        <v>91</v>
      </c>
      <c r="N4" s="4" t="s">
        <v>91</v>
      </c>
      <c r="P4" s="12"/>
    </row>
    <row r="5" spans="1:16" x14ac:dyDescent="0.25">
      <c r="A5" s="2" t="str">
        <f t="shared" si="0"/>
        <v>24000</v>
      </c>
      <c r="B5" s="3" t="s">
        <v>28</v>
      </c>
      <c r="C5" s="4" t="s">
        <v>91</v>
      </c>
      <c r="D5" s="4" t="s">
        <v>91</v>
      </c>
      <c r="E5" s="4" t="s">
        <v>91</v>
      </c>
      <c r="F5" s="4" t="s">
        <v>91</v>
      </c>
      <c r="G5" s="4">
        <v>68257833</v>
      </c>
      <c r="H5" s="4">
        <v>160426240</v>
      </c>
      <c r="I5" s="4">
        <v>189594647</v>
      </c>
      <c r="J5" s="4">
        <v>348763054</v>
      </c>
      <c r="K5" s="4">
        <v>528598069</v>
      </c>
      <c r="L5" s="4">
        <v>712462892</v>
      </c>
      <c r="M5" s="4">
        <v>896327716</v>
      </c>
      <c r="N5" s="4">
        <v>1182867539</v>
      </c>
      <c r="P5" s="12"/>
    </row>
    <row r="6" spans="1:16" x14ac:dyDescent="0.25">
      <c r="A6" s="2" t="str">
        <f t="shared" si="0"/>
        <v>25000</v>
      </c>
      <c r="B6" s="3" t="s">
        <v>29</v>
      </c>
      <c r="C6" s="4" t="s">
        <v>91</v>
      </c>
      <c r="D6" s="4" t="s">
        <v>91</v>
      </c>
      <c r="E6" s="4" t="s">
        <v>91</v>
      </c>
      <c r="F6" s="4" t="s">
        <v>91</v>
      </c>
      <c r="G6" s="4" t="s">
        <v>91</v>
      </c>
      <c r="H6" s="4" t="s">
        <v>91</v>
      </c>
      <c r="I6" s="4" t="s">
        <v>91</v>
      </c>
      <c r="J6" s="4" t="s">
        <v>91</v>
      </c>
      <c r="K6" s="4" t="s">
        <v>91</v>
      </c>
      <c r="L6" s="4" t="s">
        <v>91</v>
      </c>
      <c r="M6" s="4" t="s">
        <v>91</v>
      </c>
      <c r="N6" s="4" t="s">
        <v>91</v>
      </c>
      <c r="P6" s="12"/>
    </row>
    <row r="7" spans="1:16" x14ac:dyDescent="0.25">
      <c r="A7" s="2" t="str">
        <f t="shared" si="0"/>
        <v>26000</v>
      </c>
      <c r="B7" s="3" t="s">
        <v>30</v>
      </c>
      <c r="C7" s="4" t="s">
        <v>91</v>
      </c>
      <c r="D7" s="4" t="s">
        <v>91</v>
      </c>
      <c r="E7" s="4" t="s">
        <v>91</v>
      </c>
      <c r="F7" s="4" t="s">
        <v>91</v>
      </c>
      <c r="G7" s="4" t="s">
        <v>91</v>
      </c>
      <c r="H7" s="4" t="s">
        <v>91</v>
      </c>
      <c r="I7" s="4" t="s">
        <v>91</v>
      </c>
      <c r="J7" s="4" t="s">
        <v>91</v>
      </c>
      <c r="K7" s="4" t="s">
        <v>91</v>
      </c>
      <c r="L7" s="4" t="s">
        <v>91</v>
      </c>
      <c r="M7" s="4" t="s">
        <v>91</v>
      </c>
      <c r="N7" s="4" t="s">
        <v>91</v>
      </c>
      <c r="P7" s="12"/>
    </row>
    <row r="8" spans="1:16" x14ac:dyDescent="0.25">
      <c r="A8" s="2" t="str">
        <f t="shared" si="0"/>
        <v>28000</v>
      </c>
      <c r="B8" s="3" t="s">
        <v>31</v>
      </c>
      <c r="C8" s="4" t="s">
        <v>91</v>
      </c>
      <c r="D8" s="4" t="s">
        <v>91</v>
      </c>
      <c r="E8" s="4" t="s">
        <v>91</v>
      </c>
      <c r="F8" s="4" t="s">
        <v>91</v>
      </c>
      <c r="G8" s="4" t="s">
        <v>91</v>
      </c>
      <c r="H8" s="4" t="s">
        <v>91</v>
      </c>
      <c r="I8" s="4" t="s">
        <v>91</v>
      </c>
      <c r="J8" s="4" t="s">
        <v>91</v>
      </c>
      <c r="K8" s="4" t="s">
        <v>91</v>
      </c>
      <c r="L8" s="4" t="s">
        <v>91</v>
      </c>
      <c r="M8" s="4" t="s">
        <v>91</v>
      </c>
      <c r="N8" s="4" t="s">
        <v>91</v>
      </c>
      <c r="P8" s="12"/>
    </row>
    <row r="9" spans="1:16" x14ac:dyDescent="0.25">
      <c r="A9" s="2" t="str">
        <f t="shared" si="0"/>
        <v>30000</v>
      </c>
      <c r="B9" s="3" t="s">
        <v>32</v>
      </c>
      <c r="C9" s="4" t="s">
        <v>91</v>
      </c>
      <c r="D9" s="4" t="s">
        <v>91</v>
      </c>
      <c r="E9" s="4" t="s">
        <v>91</v>
      </c>
      <c r="F9" s="4" t="s">
        <v>91</v>
      </c>
      <c r="G9" s="4" t="s">
        <v>91</v>
      </c>
      <c r="H9" s="4" t="s">
        <v>91</v>
      </c>
      <c r="I9" s="4" t="s">
        <v>91</v>
      </c>
      <c r="J9" s="4" t="s">
        <v>91</v>
      </c>
      <c r="K9" s="4" t="s">
        <v>91</v>
      </c>
      <c r="L9" s="4" t="s">
        <v>91</v>
      </c>
      <c r="M9" s="4" t="s">
        <v>91</v>
      </c>
      <c r="N9" s="4" t="s">
        <v>91</v>
      </c>
      <c r="P9" s="12"/>
    </row>
    <row r="10" spans="1:16" x14ac:dyDescent="0.25">
      <c r="A10" s="2" t="str">
        <f t="shared" si="0"/>
        <v>30211</v>
      </c>
      <c r="B10" s="3" t="s">
        <v>85</v>
      </c>
      <c r="C10" s="4" t="s">
        <v>91</v>
      </c>
      <c r="D10" s="4" t="s">
        <v>91</v>
      </c>
      <c r="E10" s="4" t="s">
        <v>91</v>
      </c>
      <c r="F10" s="4" t="s">
        <v>91</v>
      </c>
      <c r="G10" s="4" t="s">
        <v>91</v>
      </c>
      <c r="H10" s="4" t="s">
        <v>91</v>
      </c>
      <c r="I10" s="4" t="s">
        <v>91</v>
      </c>
      <c r="J10" s="4" t="s">
        <v>91</v>
      </c>
      <c r="K10" s="4" t="s">
        <v>91</v>
      </c>
      <c r="L10" s="4" t="s">
        <v>91</v>
      </c>
      <c r="M10" s="4" t="s">
        <v>91</v>
      </c>
      <c r="N10" s="4" t="s">
        <v>91</v>
      </c>
      <c r="P10" s="12"/>
    </row>
    <row r="11" spans="1:16" x14ac:dyDescent="0.25">
      <c r="A11" s="2" t="str">
        <f t="shared" si="0"/>
        <v>32000</v>
      </c>
      <c r="B11" s="3" t="s">
        <v>33</v>
      </c>
      <c r="C11" s="4" t="s">
        <v>91</v>
      </c>
      <c r="D11" s="4" t="s">
        <v>91</v>
      </c>
      <c r="E11" s="4" t="s">
        <v>91</v>
      </c>
      <c r="F11" s="4" t="s">
        <v>91</v>
      </c>
      <c r="G11" s="4" t="s">
        <v>91</v>
      </c>
      <c r="H11" s="4" t="s">
        <v>91</v>
      </c>
      <c r="I11" s="4" t="s">
        <v>91</v>
      </c>
      <c r="J11" s="4" t="s">
        <v>91</v>
      </c>
      <c r="K11" s="4" t="s">
        <v>91</v>
      </c>
      <c r="L11" s="4" t="s">
        <v>91</v>
      </c>
      <c r="M11" s="4" t="s">
        <v>91</v>
      </c>
      <c r="N11" s="4" t="s">
        <v>91</v>
      </c>
      <c r="P11" s="12"/>
    </row>
    <row r="12" spans="1:16" x14ac:dyDescent="0.25">
      <c r="A12" s="2" t="str">
        <f t="shared" si="0"/>
        <v>32265</v>
      </c>
      <c r="B12" s="3" t="s">
        <v>86</v>
      </c>
      <c r="C12" s="4" t="s">
        <v>91</v>
      </c>
      <c r="D12" s="4" t="s">
        <v>91</v>
      </c>
      <c r="E12" s="4" t="s">
        <v>91</v>
      </c>
      <c r="F12" s="4" t="s">
        <v>91</v>
      </c>
      <c r="G12" s="4" t="s">
        <v>91</v>
      </c>
      <c r="H12" s="4" t="s">
        <v>91</v>
      </c>
      <c r="I12" s="4" t="s">
        <v>91</v>
      </c>
      <c r="J12" s="4" t="s">
        <v>91</v>
      </c>
      <c r="K12" s="4" t="s">
        <v>91</v>
      </c>
      <c r="L12" s="4" t="s">
        <v>91</v>
      </c>
      <c r="M12" s="4" t="s">
        <v>91</v>
      </c>
      <c r="N12" s="4" t="s">
        <v>91</v>
      </c>
      <c r="P12" s="12"/>
    </row>
    <row r="13" spans="1:16" x14ac:dyDescent="0.25">
      <c r="A13" s="2" t="str">
        <f t="shared" si="0"/>
        <v>32266</v>
      </c>
      <c r="B13" s="3" t="s">
        <v>34</v>
      </c>
      <c r="C13" s="4" t="s">
        <v>91</v>
      </c>
      <c r="D13" s="4" t="s">
        <v>91</v>
      </c>
      <c r="E13" s="4" t="s">
        <v>91</v>
      </c>
      <c r="F13" s="4" t="s">
        <v>91</v>
      </c>
      <c r="G13" s="4" t="s">
        <v>91</v>
      </c>
      <c r="H13" s="4" t="s">
        <v>91</v>
      </c>
      <c r="I13" s="4" t="s">
        <v>91</v>
      </c>
      <c r="J13" s="4" t="s">
        <v>91</v>
      </c>
      <c r="K13" s="4" t="s">
        <v>91</v>
      </c>
      <c r="L13" s="4" t="s">
        <v>91</v>
      </c>
      <c r="M13" s="4" t="s">
        <v>91</v>
      </c>
      <c r="N13" s="4" t="s">
        <v>91</v>
      </c>
      <c r="P13" s="12"/>
    </row>
    <row r="14" spans="1:16" x14ac:dyDescent="0.25">
      <c r="A14" s="2" t="str">
        <f t="shared" si="0"/>
        <v>32396</v>
      </c>
      <c r="B14" s="3" t="s">
        <v>35</v>
      </c>
      <c r="C14" s="4" t="s">
        <v>91</v>
      </c>
      <c r="D14" s="4" t="s">
        <v>91</v>
      </c>
      <c r="E14" s="4" t="s">
        <v>91</v>
      </c>
      <c r="F14" s="4" t="s">
        <v>91</v>
      </c>
      <c r="G14" s="4" t="s">
        <v>91</v>
      </c>
      <c r="H14" s="4" t="s">
        <v>91</v>
      </c>
      <c r="I14" s="4" t="s">
        <v>91</v>
      </c>
      <c r="J14" s="4" t="s">
        <v>91</v>
      </c>
      <c r="K14" s="4" t="s">
        <v>91</v>
      </c>
      <c r="L14" s="4" t="s">
        <v>91</v>
      </c>
      <c r="M14" s="4" t="s">
        <v>91</v>
      </c>
      <c r="N14" s="4" t="s">
        <v>91</v>
      </c>
      <c r="P14" s="12"/>
    </row>
    <row r="15" spans="1:16" x14ac:dyDescent="0.25">
      <c r="A15" s="2" t="str">
        <f t="shared" si="0"/>
        <v>33000</v>
      </c>
      <c r="B15" s="3" t="s">
        <v>36</v>
      </c>
      <c r="C15" s="4" t="s">
        <v>91</v>
      </c>
      <c r="D15" s="4" t="s">
        <v>91</v>
      </c>
      <c r="E15" s="4" t="s">
        <v>91</v>
      </c>
      <c r="F15" s="4" t="s">
        <v>91</v>
      </c>
      <c r="G15" s="4" t="s">
        <v>91</v>
      </c>
      <c r="H15" s="4" t="s">
        <v>91</v>
      </c>
      <c r="I15" s="4" t="s">
        <v>91</v>
      </c>
      <c r="J15" s="4" t="s">
        <v>91</v>
      </c>
      <c r="K15" s="4" t="s">
        <v>91</v>
      </c>
      <c r="L15" s="4" t="s">
        <v>91</v>
      </c>
      <c r="M15" s="4" t="s">
        <v>91</v>
      </c>
      <c r="N15" s="4" t="s">
        <v>91</v>
      </c>
      <c r="P15" s="12"/>
    </row>
    <row r="16" spans="1:16" x14ac:dyDescent="0.25">
      <c r="A16" s="2" t="str">
        <f t="shared" si="0"/>
        <v>35000</v>
      </c>
      <c r="B16" s="3" t="s">
        <v>37</v>
      </c>
      <c r="C16" s="4" t="s">
        <v>91</v>
      </c>
      <c r="D16" s="4" t="s">
        <v>91</v>
      </c>
      <c r="E16" s="4" t="s">
        <v>91</v>
      </c>
      <c r="F16" s="4" t="s">
        <v>91</v>
      </c>
      <c r="G16" s="4" t="s">
        <v>91</v>
      </c>
      <c r="H16" s="4" t="s">
        <v>91</v>
      </c>
      <c r="I16" s="4" t="s">
        <v>91</v>
      </c>
      <c r="J16" s="4" t="s">
        <v>91</v>
      </c>
      <c r="K16" s="4" t="s">
        <v>91</v>
      </c>
      <c r="L16" s="4" t="s">
        <v>91</v>
      </c>
      <c r="M16" s="4" t="s">
        <v>91</v>
      </c>
      <c r="N16" s="4" t="s">
        <v>91</v>
      </c>
      <c r="P16" s="12"/>
    </row>
    <row r="17" spans="1:16" x14ac:dyDescent="0.25">
      <c r="A17" s="2" t="str">
        <f t="shared" si="0"/>
        <v>36000</v>
      </c>
      <c r="B17" s="3" t="s">
        <v>38</v>
      </c>
      <c r="C17" s="4" t="s">
        <v>91</v>
      </c>
      <c r="D17" s="4" t="s">
        <v>91</v>
      </c>
      <c r="E17" s="4" t="s">
        <v>91</v>
      </c>
      <c r="F17" s="4" t="s">
        <v>91</v>
      </c>
      <c r="G17" s="4" t="s">
        <v>91</v>
      </c>
      <c r="H17" s="4" t="s">
        <v>91</v>
      </c>
      <c r="I17" s="4" t="s">
        <v>91</v>
      </c>
      <c r="J17" s="4" t="s">
        <v>91</v>
      </c>
      <c r="K17" s="4" t="s">
        <v>91</v>
      </c>
      <c r="L17" s="4" t="s">
        <v>91</v>
      </c>
      <c r="M17" s="4" t="s">
        <v>91</v>
      </c>
      <c r="N17" s="4" t="s">
        <v>91</v>
      </c>
      <c r="P17" s="12"/>
    </row>
    <row r="18" spans="1:16" x14ac:dyDescent="0.25">
      <c r="A18" s="2" t="str">
        <f t="shared" si="0"/>
        <v>36212</v>
      </c>
      <c r="B18" s="3" t="s">
        <v>39</v>
      </c>
      <c r="C18" s="4" t="s">
        <v>91</v>
      </c>
      <c r="D18" s="4" t="s">
        <v>91</v>
      </c>
      <c r="E18" s="4" t="s">
        <v>91</v>
      </c>
      <c r="F18" s="4" t="s">
        <v>91</v>
      </c>
      <c r="G18" s="4" t="s">
        <v>91</v>
      </c>
      <c r="H18" s="4" t="s">
        <v>91</v>
      </c>
      <c r="I18" s="4" t="s">
        <v>91</v>
      </c>
      <c r="J18" s="4" t="s">
        <v>91</v>
      </c>
      <c r="K18" s="4" t="s">
        <v>91</v>
      </c>
      <c r="L18" s="4" t="s">
        <v>91</v>
      </c>
      <c r="M18" s="4" t="s">
        <v>91</v>
      </c>
      <c r="N18" s="4" t="s">
        <v>91</v>
      </c>
      <c r="P18" s="12"/>
    </row>
    <row r="19" spans="1:16" x14ac:dyDescent="0.25">
      <c r="A19" s="2" t="str">
        <f t="shared" si="0"/>
        <v>36213</v>
      </c>
      <c r="B19" s="3" t="s">
        <v>40</v>
      </c>
      <c r="C19" s="4" t="s">
        <v>91</v>
      </c>
      <c r="D19" s="4" t="s">
        <v>91</v>
      </c>
      <c r="E19" s="4" t="s">
        <v>91</v>
      </c>
      <c r="F19" s="4" t="s">
        <v>91</v>
      </c>
      <c r="G19" s="4" t="s">
        <v>91</v>
      </c>
      <c r="H19" s="4" t="s">
        <v>91</v>
      </c>
      <c r="I19" s="4" t="s">
        <v>91</v>
      </c>
      <c r="J19" s="4" t="s">
        <v>91</v>
      </c>
      <c r="K19" s="4" t="s">
        <v>91</v>
      </c>
      <c r="L19" s="4" t="s">
        <v>91</v>
      </c>
      <c r="M19" s="4" t="s">
        <v>91</v>
      </c>
      <c r="N19" s="4" t="s">
        <v>91</v>
      </c>
      <c r="P19" s="12"/>
    </row>
    <row r="20" spans="1:16" x14ac:dyDescent="0.25">
      <c r="A20" s="2" t="str">
        <f t="shared" si="0"/>
        <v>37000</v>
      </c>
      <c r="B20" s="3" t="s">
        <v>41</v>
      </c>
      <c r="C20" s="4" t="s">
        <v>91</v>
      </c>
      <c r="D20" s="4" t="s">
        <v>91</v>
      </c>
      <c r="E20" s="4" t="s">
        <v>91</v>
      </c>
      <c r="F20" s="4" t="s">
        <v>91</v>
      </c>
      <c r="G20" s="4" t="s">
        <v>91</v>
      </c>
      <c r="H20" s="4" t="s">
        <v>91</v>
      </c>
      <c r="I20" s="4" t="s">
        <v>91</v>
      </c>
      <c r="J20" s="4" t="s">
        <v>91</v>
      </c>
      <c r="K20" s="4" t="s">
        <v>91</v>
      </c>
      <c r="L20" s="4" t="s">
        <v>91</v>
      </c>
      <c r="M20" s="4" t="s">
        <v>91</v>
      </c>
      <c r="N20" s="4" t="s">
        <v>91</v>
      </c>
      <c r="P20" s="12"/>
    </row>
    <row r="21" spans="1:16" x14ac:dyDescent="0.25">
      <c r="A21" s="2" t="str">
        <f t="shared" si="0"/>
        <v>39000</v>
      </c>
      <c r="B21" s="3" t="s">
        <v>42</v>
      </c>
      <c r="C21" s="4" t="s">
        <v>91</v>
      </c>
      <c r="D21" s="4" t="s">
        <v>91</v>
      </c>
      <c r="E21" s="4" t="s">
        <v>91</v>
      </c>
      <c r="F21" s="4" t="s">
        <v>91</v>
      </c>
      <c r="G21" s="4" t="s">
        <v>91</v>
      </c>
      <c r="H21" s="4" t="s">
        <v>91</v>
      </c>
      <c r="I21" s="4" t="s">
        <v>91</v>
      </c>
      <c r="J21" s="4" t="s">
        <v>91</v>
      </c>
      <c r="K21" s="4" t="s">
        <v>91</v>
      </c>
      <c r="L21" s="4" t="s">
        <v>91</v>
      </c>
      <c r="M21" s="4" t="s">
        <v>91</v>
      </c>
      <c r="N21" s="4" t="s">
        <v>91</v>
      </c>
      <c r="P21" s="12"/>
    </row>
    <row r="22" spans="1:16" x14ac:dyDescent="0.25">
      <c r="A22" s="2" t="str">
        <f t="shared" si="0"/>
        <v>39250</v>
      </c>
      <c r="B22" s="3" t="s">
        <v>43</v>
      </c>
      <c r="C22" s="4" t="s">
        <v>91</v>
      </c>
      <c r="D22" s="4" t="s">
        <v>91</v>
      </c>
      <c r="E22" s="4" t="s">
        <v>91</v>
      </c>
      <c r="F22" s="4" t="s">
        <v>91</v>
      </c>
      <c r="G22" s="4" t="s">
        <v>91</v>
      </c>
      <c r="H22" s="4" t="s">
        <v>91</v>
      </c>
      <c r="I22" s="4" t="s">
        <v>91</v>
      </c>
      <c r="J22" s="4" t="s">
        <v>91</v>
      </c>
      <c r="K22" s="4" t="s">
        <v>91</v>
      </c>
      <c r="L22" s="4" t="s">
        <v>91</v>
      </c>
      <c r="M22" s="4" t="s">
        <v>91</v>
      </c>
      <c r="N22" s="4" t="s">
        <v>91</v>
      </c>
      <c r="P22" s="12"/>
    </row>
    <row r="23" spans="1:16" x14ac:dyDescent="0.25">
      <c r="A23" s="2" t="str">
        <f t="shared" si="0"/>
        <v>40000</v>
      </c>
      <c r="B23" s="3" t="s">
        <v>44</v>
      </c>
      <c r="C23" s="4" t="s">
        <v>91</v>
      </c>
      <c r="D23" s="4" t="s">
        <v>91</v>
      </c>
      <c r="E23" s="4" t="s">
        <v>91</v>
      </c>
      <c r="F23" s="4" t="s">
        <v>91</v>
      </c>
      <c r="G23" s="4" t="s">
        <v>91</v>
      </c>
      <c r="H23" s="4" t="s">
        <v>91</v>
      </c>
      <c r="I23" s="4" t="s">
        <v>91</v>
      </c>
      <c r="J23" s="4" t="s">
        <v>91</v>
      </c>
      <c r="K23" s="4" t="s">
        <v>91</v>
      </c>
      <c r="L23" s="4" t="s">
        <v>91</v>
      </c>
      <c r="M23" s="4" t="s">
        <v>91</v>
      </c>
      <c r="N23" s="4" t="s">
        <v>91</v>
      </c>
      <c r="P23" s="12"/>
    </row>
    <row r="24" spans="1:16" x14ac:dyDescent="0.25">
      <c r="A24" s="2" t="str">
        <f t="shared" si="0"/>
        <v>41000</v>
      </c>
      <c r="B24" s="3" t="s">
        <v>45</v>
      </c>
      <c r="C24" s="4" t="s">
        <v>91</v>
      </c>
      <c r="D24" s="4" t="s">
        <v>91</v>
      </c>
      <c r="E24" s="4" t="s">
        <v>91</v>
      </c>
      <c r="F24" s="4" t="s">
        <v>91</v>
      </c>
      <c r="G24" s="4" t="s">
        <v>91</v>
      </c>
      <c r="H24" s="4" t="s">
        <v>91</v>
      </c>
      <c r="I24" s="4" t="s">
        <v>91</v>
      </c>
      <c r="J24" s="4" t="s">
        <v>91</v>
      </c>
      <c r="K24" s="4" t="s">
        <v>91</v>
      </c>
      <c r="L24" s="4" t="s">
        <v>91</v>
      </c>
      <c r="M24" s="4" t="s">
        <v>91</v>
      </c>
      <c r="N24" s="4" t="s">
        <v>91</v>
      </c>
      <c r="P24" s="12"/>
    </row>
    <row r="25" spans="1:16" x14ac:dyDescent="0.25">
      <c r="A25" s="2" t="str">
        <f t="shared" si="0"/>
        <v>41231</v>
      </c>
      <c r="B25" s="3" t="s">
        <v>46</v>
      </c>
      <c r="C25" s="4" t="s">
        <v>91</v>
      </c>
      <c r="D25" s="4" t="s">
        <v>91</v>
      </c>
      <c r="E25" s="4" t="s">
        <v>91</v>
      </c>
      <c r="F25" s="4" t="s">
        <v>91</v>
      </c>
      <c r="G25" s="4" t="s">
        <v>91</v>
      </c>
      <c r="H25" s="4" t="s">
        <v>91</v>
      </c>
      <c r="I25" s="4" t="s">
        <v>91</v>
      </c>
      <c r="J25" s="4" t="s">
        <v>91</v>
      </c>
      <c r="K25" s="4" t="s">
        <v>91</v>
      </c>
      <c r="L25" s="4" t="s">
        <v>91</v>
      </c>
      <c r="M25" s="4" t="s">
        <v>91</v>
      </c>
      <c r="N25" s="4" t="s">
        <v>91</v>
      </c>
      <c r="P25" s="12"/>
    </row>
    <row r="26" spans="1:16" x14ac:dyDescent="0.25">
      <c r="A26" s="2" t="str">
        <f t="shared" si="0"/>
        <v>42000</v>
      </c>
      <c r="B26" s="3" t="s">
        <v>47</v>
      </c>
      <c r="C26" s="4" t="s">
        <v>91</v>
      </c>
      <c r="D26" s="4" t="s">
        <v>91</v>
      </c>
      <c r="E26" s="4" t="s">
        <v>91</v>
      </c>
      <c r="F26" s="4" t="s">
        <v>91</v>
      </c>
      <c r="G26" s="4" t="s">
        <v>91</v>
      </c>
      <c r="H26" s="4" t="s">
        <v>91</v>
      </c>
      <c r="I26" s="4" t="s">
        <v>91</v>
      </c>
      <c r="J26" s="4" t="s">
        <v>91</v>
      </c>
      <c r="K26" s="4" t="s">
        <v>91</v>
      </c>
      <c r="L26" s="4" t="s">
        <v>91</v>
      </c>
      <c r="M26" s="4" t="s">
        <v>91</v>
      </c>
      <c r="N26" s="4" t="s">
        <v>91</v>
      </c>
      <c r="P26" s="12"/>
    </row>
    <row r="27" spans="1:16" x14ac:dyDescent="0.25">
      <c r="A27" s="2" t="str">
        <f t="shared" si="0"/>
        <v>42206</v>
      </c>
      <c r="B27" s="3" t="s">
        <v>48</v>
      </c>
      <c r="C27" s="4" t="s">
        <v>91</v>
      </c>
      <c r="D27" s="4" t="s">
        <v>91</v>
      </c>
      <c r="E27" s="4" t="s">
        <v>91</v>
      </c>
      <c r="F27" s="4" t="s">
        <v>91</v>
      </c>
      <c r="G27" s="4" t="s">
        <v>91</v>
      </c>
      <c r="H27" s="4" t="s">
        <v>91</v>
      </c>
      <c r="I27" s="4" t="s">
        <v>91</v>
      </c>
      <c r="J27" s="4" t="s">
        <v>91</v>
      </c>
      <c r="K27" s="4" t="s">
        <v>91</v>
      </c>
      <c r="L27" s="4" t="s">
        <v>91</v>
      </c>
      <c r="M27" s="4" t="s">
        <v>91</v>
      </c>
      <c r="N27" s="4" t="s">
        <v>91</v>
      </c>
      <c r="P27" s="12"/>
    </row>
    <row r="28" spans="1:16" x14ac:dyDescent="0.25">
      <c r="A28" s="2" t="str">
        <f t="shared" si="0"/>
        <v>44000</v>
      </c>
      <c r="B28" s="3" t="s">
        <v>49</v>
      </c>
      <c r="C28" s="4" t="s">
        <v>91</v>
      </c>
      <c r="D28" s="4" t="s">
        <v>91</v>
      </c>
      <c r="E28" s="4" t="s">
        <v>91</v>
      </c>
      <c r="F28" s="4" t="s">
        <v>91</v>
      </c>
      <c r="G28" s="4" t="s">
        <v>91</v>
      </c>
      <c r="H28" s="4" t="s">
        <v>91</v>
      </c>
      <c r="I28" s="4" t="s">
        <v>91</v>
      </c>
      <c r="J28" s="4" t="s">
        <v>91</v>
      </c>
      <c r="K28" s="4" t="s">
        <v>91</v>
      </c>
      <c r="L28" s="4" t="s">
        <v>91</v>
      </c>
      <c r="M28" s="4" t="s">
        <v>91</v>
      </c>
      <c r="N28" s="4" t="s">
        <v>91</v>
      </c>
      <c r="P28" s="12"/>
    </row>
    <row r="29" spans="1:16" x14ac:dyDescent="0.25">
      <c r="A29" s="2" t="str">
        <f t="shared" si="0"/>
        <v>46000</v>
      </c>
      <c r="B29" s="3" t="s">
        <v>50</v>
      </c>
      <c r="C29" s="4" t="s">
        <v>91</v>
      </c>
      <c r="D29" s="4" t="s">
        <v>91</v>
      </c>
      <c r="E29" s="4" t="s">
        <v>91</v>
      </c>
      <c r="F29" s="4" t="s">
        <v>91</v>
      </c>
      <c r="G29" s="4" t="s">
        <v>91</v>
      </c>
      <c r="H29" s="4" t="s">
        <v>91</v>
      </c>
      <c r="I29" s="4" t="s">
        <v>91</v>
      </c>
      <c r="J29" s="4" t="s">
        <v>91</v>
      </c>
      <c r="K29" s="4" t="s">
        <v>91</v>
      </c>
      <c r="L29" s="4" t="s">
        <v>91</v>
      </c>
      <c r="M29" s="4" t="s">
        <v>91</v>
      </c>
      <c r="N29" s="4" t="s">
        <v>91</v>
      </c>
      <c r="P29" s="12"/>
    </row>
    <row r="30" spans="1:16" x14ac:dyDescent="0.25">
      <c r="A30" s="2" t="str">
        <f t="shared" si="0"/>
        <v>47000</v>
      </c>
      <c r="B30" s="3" t="s">
        <v>51</v>
      </c>
      <c r="C30" s="4" t="s">
        <v>91</v>
      </c>
      <c r="D30" s="4" t="s">
        <v>91</v>
      </c>
      <c r="E30" s="4" t="s">
        <v>91</v>
      </c>
      <c r="F30" s="4" t="s">
        <v>91</v>
      </c>
      <c r="G30" s="4" t="s">
        <v>91</v>
      </c>
      <c r="H30" s="4" t="s">
        <v>91</v>
      </c>
      <c r="I30" s="4" t="s">
        <v>91</v>
      </c>
      <c r="J30" s="4" t="s">
        <v>91</v>
      </c>
      <c r="K30" s="4" t="s">
        <v>91</v>
      </c>
      <c r="L30" s="4" t="s">
        <v>91</v>
      </c>
      <c r="M30" s="4" t="s">
        <v>91</v>
      </c>
      <c r="N30" s="4" t="s">
        <v>91</v>
      </c>
      <c r="P30" s="12"/>
    </row>
    <row r="31" spans="1:16" x14ac:dyDescent="0.25">
      <c r="A31" s="2" t="str">
        <f t="shared" si="0"/>
        <v>49000</v>
      </c>
      <c r="B31" s="3" t="s">
        <v>52</v>
      </c>
      <c r="C31" s="4" t="s">
        <v>91</v>
      </c>
      <c r="D31" s="4" t="s">
        <v>91</v>
      </c>
      <c r="E31" s="4" t="s">
        <v>91</v>
      </c>
      <c r="F31" s="4" t="s">
        <v>91</v>
      </c>
      <c r="G31" s="4" t="s">
        <v>91</v>
      </c>
      <c r="H31" s="4" t="s">
        <v>91</v>
      </c>
      <c r="I31" s="4" t="s">
        <v>91</v>
      </c>
      <c r="J31" s="4" t="s">
        <v>91</v>
      </c>
      <c r="K31" s="4" t="s">
        <v>91</v>
      </c>
      <c r="L31" s="4" t="s">
        <v>91</v>
      </c>
      <c r="M31" s="4" t="s">
        <v>91</v>
      </c>
      <c r="N31" s="4" t="s">
        <v>91</v>
      </c>
      <c r="P31" s="12"/>
    </row>
    <row r="32" spans="1:16" x14ac:dyDescent="0.25">
      <c r="A32" s="2" t="str">
        <f t="shared" si="0"/>
        <v>51000</v>
      </c>
      <c r="B32" s="3" t="s">
        <v>53</v>
      </c>
      <c r="C32" s="4" t="s">
        <v>91</v>
      </c>
      <c r="D32" s="4" t="s">
        <v>91</v>
      </c>
      <c r="E32" s="4" t="s">
        <v>91</v>
      </c>
      <c r="F32" s="4" t="s">
        <v>91</v>
      </c>
      <c r="G32" s="4" t="s">
        <v>91</v>
      </c>
      <c r="H32" s="4" t="s">
        <v>91</v>
      </c>
      <c r="I32" s="4" t="s">
        <v>91</v>
      </c>
      <c r="J32" s="4" t="s">
        <v>91</v>
      </c>
      <c r="K32" s="4" t="s">
        <v>91</v>
      </c>
      <c r="L32" s="4" t="s">
        <v>91</v>
      </c>
      <c r="M32" s="4" t="s">
        <v>91</v>
      </c>
      <c r="N32" s="4" t="s">
        <v>91</v>
      </c>
      <c r="P32" s="12"/>
    </row>
    <row r="33" spans="1:16" x14ac:dyDescent="0.25">
      <c r="A33" s="2" t="str">
        <f t="shared" si="0"/>
        <v>52000</v>
      </c>
      <c r="B33" s="3" t="s">
        <v>54</v>
      </c>
      <c r="C33" s="4" t="s">
        <v>91</v>
      </c>
      <c r="D33" s="4" t="s">
        <v>91</v>
      </c>
      <c r="E33" s="4" t="s">
        <v>91</v>
      </c>
      <c r="F33" s="4" t="s">
        <v>91</v>
      </c>
      <c r="G33" s="4" t="s">
        <v>91</v>
      </c>
      <c r="H33" s="4" t="s">
        <v>91</v>
      </c>
      <c r="I33" s="4" t="s">
        <v>91</v>
      </c>
      <c r="J33" s="4" t="s">
        <v>91</v>
      </c>
      <c r="K33" s="4" t="s">
        <v>91</v>
      </c>
      <c r="L33" s="4" t="s">
        <v>91</v>
      </c>
      <c r="M33" s="4" t="s">
        <v>91</v>
      </c>
      <c r="N33" s="4" t="s">
        <v>91</v>
      </c>
      <c r="P33" s="12"/>
    </row>
    <row r="34" spans="1:16" x14ac:dyDescent="0.25">
      <c r="A34" s="2" t="str">
        <f t="shared" si="0"/>
        <v>53000</v>
      </c>
      <c r="B34" s="3" t="s">
        <v>55</v>
      </c>
      <c r="C34" s="4" t="s">
        <v>91</v>
      </c>
      <c r="D34" s="4" t="s">
        <v>91</v>
      </c>
      <c r="E34" s="4" t="s">
        <v>91</v>
      </c>
      <c r="F34" s="4" t="s">
        <v>91</v>
      </c>
      <c r="G34" s="4" t="s">
        <v>91</v>
      </c>
      <c r="H34" s="4" t="s">
        <v>91</v>
      </c>
      <c r="I34" s="4" t="s">
        <v>91</v>
      </c>
      <c r="J34" s="4" t="s">
        <v>91</v>
      </c>
      <c r="K34" s="4">
        <v>497693</v>
      </c>
      <c r="L34" s="4">
        <v>1307663</v>
      </c>
      <c r="M34" s="4">
        <v>165897</v>
      </c>
      <c r="N34" s="4">
        <v>0</v>
      </c>
      <c r="P34" s="12"/>
    </row>
    <row r="35" spans="1:16" x14ac:dyDescent="0.25">
      <c r="A35" s="2" t="str">
        <f t="shared" si="0"/>
        <v>53210</v>
      </c>
      <c r="B35" s="3" t="s">
        <v>90</v>
      </c>
      <c r="C35" s="4" t="s">
        <v>91</v>
      </c>
      <c r="D35" s="4" t="s">
        <v>91</v>
      </c>
      <c r="E35" s="4" t="s">
        <v>91</v>
      </c>
      <c r="F35" s="4" t="s">
        <v>91</v>
      </c>
      <c r="G35" s="4" t="s">
        <v>91</v>
      </c>
      <c r="H35" s="4" t="s">
        <v>91</v>
      </c>
      <c r="I35" s="4" t="s">
        <v>91</v>
      </c>
      <c r="J35" s="4" t="s">
        <v>91</v>
      </c>
      <c r="K35" s="4" t="s">
        <v>91</v>
      </c>
      <c r="L35" s="4" t="s">
        <v>91</v>
      </c>
      <c r="M35" s="4" t="s">
        <v>91</v>
      </c>
      <c r="N35" s="4" t="s">
        <v>91</v>
      </c>
      <c r="P35" s="12"/>
    </row>
    <row r="36" spans="1:16" x14ac:dyDescent="0.25">
      <c r="A36" s="2" t="str">
        <f t="shared" si="0"/>
        <v>54000</v>
      </c>
      <c r="B36" s="3" t="s">
        <v>56</v>
      </c>
      <c r="C36" s="4" t="s">
        <v>91</v>
      </c>
      <c r="D36" s="4" t="s">
        <v>91</v>
      </c>
      <c r="E36" s="4" t="s">
        <v>91</v>
      </c>
      <c r="F36" s="4" t="s">
        <v>91</v>
      </c>
      <c r="G36" s="4" t="s">
        <v>91</v>
      </c>
      <c r="H36" s="4" t="s">
        <v>91</v>
      </c>
      <c r="I36" s="4" t="s">
        <v>91</v>
      </c>
      <c r="J36" s="4" t="s">
        <v>91</v>
      </c>
      <c r="K36" s="4" t="s">
        <v>91</v>
      </c>
      <c r="L36" s="4" t="s">
        <v>91</v>
      </c>
      <c r="M36" s="4" t="s">
        <v>91</v>
      </c>
      <c r="N36" s="4" t="s">
        <v>91</v>
      </c>
      <c r="P36" s="12"/>
    </row>
    <row r="37" spans="1:16" x14ac:dyDescent="0.25">
      <c r="A37" s="2" t="str">
        <f t="shared" si="0"/>
        <v>55000</v>
      </c>
      <c r="B37" s="3" t="s">
        <v>57</v>
      </c>
      <c r="C37" s="4" t="s">
        <v>91</v>
      </c>
      <c r="D37" s="4" t="s">
        <v>91</v>
      </c>
      <c r="E37" s="4" t="s">
        <v>91</v>
      </c>
      <c r="F37" s="4" t="s">
        <v>91</v>
      </c>
      <c r="G37" s="4" t="s">
        <v>91</v>
      </c>
      <c r="H37" s="4" t="s">
        <v>91</v>
      </c>
      <c r="I37" s="4" t="s">
        <v>91</v>
      </c>
      <c r="J37" s="4" t="s">
        <v>91</v>
      </c>
      <c r="K37" s="4" t="s">
        <v>91</v>
      </c>
      <c r="L37" s="4" t="s">
        <v>91</v>
      </c>
      <c r="M37" s="4" t="s">
        <v>91</v>
      </c>
      <c r="N37" s="4" t="s">
        <v>91</v>
      </c>
      <c r="P37" s="12"/>
    </row>
    <row r="38" spans="1:16" x14ac:dyDescent="0.25">
      <c r="A38" s="2" t="str">
        <f t="shared" si="0"/>
        <v>56000</v>
      </c>
      <c r="B38" s="3" t="s">
        <v>58</v>
      </c>
      <c r="C38" s="4" t="s">
        <v>91</v>
      </c>
      <c r="D38" s="4" t="s">
        <v>91</v>
      </c>
      <c r="E38" s="4" t="s">
        <v>91</v>
      </c>
      <c r="F38" s="4" t="s">
        <v>91</v>
      </c>
      <c r="G38" s="4" t="s">
        <v>91</v>
      </c>
      <c r="H38" s="4" t="s">
        <v>91</v>
      </c>
      <c r="I38" s="4" t="s">
        <v>91</v>
      </c>
      <c r="J38" s="4" t="s">
        <v>91</v>
      </c>
      <c r="K38" s="4" t="s">
        <v>91</v>
      </c>
      <c r="L38" s="4" t="s">
        <v>91</v>
      </c>
      <c r="M38" s="4" t="s">
        <v>91</v>
      </c>
      <c r="N38" s="4" t="s">
        <v>91</v>
      </c>
      <c r="P38" s="12"/>
    </row>
    <row r="39" spans="1:16" x14ac:dyDescent="0.25">
      <c r="A39" s="2" t="str">
        <f t="shared" si="0"/>
        <v>58000</v>
      </c>
      <c r="B39" s="3" t="s">
        <v>59</v>
      </c>
      <c r="C39" s="4" t="s">
        <v>91</v>
      </c>
      <c r="D39" s="4" t="s">
        <v>91</v>
      </c>
      <c r="E39" s="4" t="s">
        <v>91</v>
      </c>
      <c r="F39" s="4" t="s">
        <v>91</v>
      </c>
      <c r="G39" s="4" t="s">
        <v>91</v>
      </c>
      <c r="H39" s="4" t="s">
        <v>91</v>
      </c>
      <c r="I39" s="4" t="s">
        <v>91</v>
      </c>
      <c r="J39" s="4" t="s">
        <v>91</v>
      </c>
      <c r="K39" s="4" t="s">
        <v>91</v>
      </c>
      <c r="L39" s="4" t="s">
        <v>91</v>
      </c>
      <c r="M39" s="4" t="s">
        <v>91</v>
      </c>
      <c r="N39" s="4" t="s">
        <v>91</v>
      </c>
      <c r="P39" s="12"/>
    </row>
    <row r="40" spans="1:16" x14ac:dyDescent="0.25">
      <c r="A40" s="2" t="str">
        <f t="shared" si="0"/>
        <v>60000</v>
      </c>
      <c r="B40" s="3" t="s">
        <v>60</v>
      </c>
      <c r="C40" s="4" t="s">
        <v>91</v>
      </c>
      <c r="D40" s="4" t="s">
        <v>91</v>
      </c>
      <c r="E40" s="4" t="s">
        <v>91</v>
      </c>
      <c r="F40" s="4" t="s">
        <v>91</v>
      </c>
      <c r="G40" s="4" t="s">
        <v>91</v>
      </c>
      <c r="H40" s="4" t="s">
        <v>91</v>
      </c>
      <c r="I40" s="4" t="s">
        <v>91</v>
      </c>
      <c r="J40" s="4" t="s">
        <v>91</v>
      </c>
      <c r="K40" s="4" t="s">
        <v>91</v>
      </c>
      <c r="L40" s="4" t="s">
        <v>91</v>
      </c>
      <c r="M40" s="4" t="s">
        <v>91</v>
      </c>
      <c r="N40" s="4" t="s">
        <v>91</v>
      </c>
      <c r="P40" s="12"/>
    </row>
    <row r="41" spans="1:16" x14ac:dyDescent="0.25">
      <c r="A41" s="2" t="str">
        <f t="shared" si="0"/>
        <v>63000</v>
      </c>
      <c r="B41" s="3" t="s">
        <v>61</v>
      </c>
      <c r="C41" s="4" t="s">
        <v>91</v>
      </c>
      <c r="D41" s="4" t="s">
        <v>91</v>
      </c>
      <c r="E41" s="4" t="s">
        <v>91</v>
      </c>
      <c r="F41" s="4" t="s">
        <v>91</v>
      </c>
      <c r="G41" s="4" t="s">
        <v>91</v>
      </c>
      <c r="H41" s="4" t="s">
        <v>91</v>
      </c>
      <c r="I41" s="4" t="s">
        <v>91</v>
      </c>
      <c r="J41" s="4" t="s">
        <v>91</v>
      </c>
      <c r="K41" s="4" t="s">
        <v>91</v>
      </c>
      <c r="L41" s="4" t="s">
        <v>91</v>
      </c>
      <c r="M41" s="4" t="s">
        <v>91</v>
      </c>
      <c r="N41" s="4" t="s">
        <v>91</v>
      </c>
      <c r="P41" s="12"/>
    </row>
    <row r="42" spans="1:16" x14ac:dyDescent="0.25">
      <c r="A42" s="2" t="str">
        <f t="shared" si="0"/>
        <v>65000</v>
      </c>
      <c r="B42" s="3" t="s">
        <v>88</v>
      </c>
      <c r="C42" s="4" t="s">
        <v>91</v>
      </c>
      <c r="D42" s="4" t="s">
        <v>91</v>
      </c>
      <c r="E42" s="4" t="s">
        <v>91</v>
      </c>
      <c r="F42" s="4" t="s">
        <v>91</v>
      </c>
      <c r="G42" s="4" t="s">
        <v>91</v>
      </c>
      <c r="H42" s="4" t="s">
        <v>91</v>
      </c>
      <c r="I42" s="4" t="s">
        <v>91</v>
      </c>
      <c r="J42" s="4" t="s">
        <v>91</v>
      </c>
      <c r="K42" s="4" t="s">
        <v>91</v>
      </c>
      <c r="L42" s="4" t="s">
        <v>91</v>
      </c>
      <c r="M42" s="4" t="s">
        <v>91</v>
      </c>
      <c r="N42" s="4" t="s">
        <v>91</v>
      </c>
      <c r="P42" s="12"/>
    </row>
    <row r="43" spans="1:16" x14ac:dyDescent="0.25">
      <c r="A43" s="2" t="str">
        <f t="shared" si="0"/>
        <v>67000</v>
      </c>
      <c r="B43" s="3" t="s">
        <v>62</v>
      </c>
      <c r="C43" s="4" t="s">
        <v>91</v>
      </c>
      <c r="D43" s="4" t="s">
        <v>91</v>
      </c>
      <c r="E43" s="4" t="s">
        <v>91</v>
      </c>
      <c r="F43" s="4" t="s">
        <v>91</v>
      </c>
      <c r="G43" s="4" t="s">
        <v>91</v>
      </c>
      <c r="H43" s="4" t="s">
        <v>91</v>
      </c>
      <c r="I43" s="4" t="s">
        <v>91</v>
      </c>
      <c r="J43" s="4" t="s">
        <v>91</v>
      </c>
      <c r="K43" s="4" t="s">
        <v>91</v>
      </c>
      <c r="L43" s="4" t="s">
        <v>91</v>
      </c>
      <c r="M43" s="4" t="s">
        <v>91</v>
      </c>
      <c r="N43" s="4" t="s">
        <v>91</v>
      </c>
      <c r="P43" s="12"/>
    </row>
    <row r="44" spans="1:16" x14ac:dyDescent="0.25">
      <c r="A44" s="2" t="str">
        <f t="shared" si="0"/>
        <v>68000</v>
      </c>
      <c r="B44" s="3" t="s">
        <v>63</v>
      </c>
      <c r="C44" s="4" t="s">
        <v>91</v>
      </c>
      <c r="D44" s="4" t="s">
        <v>91</v>
      </c>
      <c r="E44" s="4" t="s">
        <v>91</v>
      </c>
      <c r="F44" s="4" t="s">
        <v>91</v>
      </c>
      <c r="G44" s="4" t="s">
        <v>91</v>
      </c>
      <c r="H44" s="4" t="s">
        <v>91</v>
      </c>
      <c r="I44" s="4" t="s">
        <v>91</v>
      </c>
      <c r="J44" s="4" t="s">
        <v>91</v>
      </c>
      <c r="K44" s="4" t="s">
        <v>91</v>
      </c>
      <c r="L44" s="4" t="s">
        <v>91</v>
      </c>
      <c r="M44" s="4" t="s">
        <v>91</v>
      </c>
      <c r="N44" s="4" t="s">
        <v>91</v>
      </c>
      <c r="P44" s="12"/>
    </row>
    <row r="45" spans="1:16" x14ac:dyDescent="0.25">
      <c r="A45" s="2" t="str">
        <f t="shared" si="0"/>
        <v>68201</v>
      </c>
      <c r="B45" s="3" t="s">
        <v>64</v>
      </c>
      <c r="C45" s="4" t="s">
        <v>91</v>
      </c>
      <c r="D45" s="4" t="s">
        <v>91</v>
      </c>
      <c r="E45" s="4" t="s">
        <v>91</v>
      </c>
      <c r="F45" s="4" t="s">
        <v>91</v>
      </c>
      <c r="G45" s="4" t="s">
        <v>91</v>
      </c>
      <c r="H45" s="4" t="s">
        <v>91</v>
      </c>
      <c r="I45" s="4" t="s">
        <v>91</v>
      </c>
      <c r="J45" s="4" t="s">
        <v>91</v>
      </c>
      <c r="K45" s="4" t="s">
        <v>91</v>
      </c>
      <c r="L45" s="4" t="s">
        <v>91</v>
      </c>
      <c r="M45" s="4" t="s">
        <v>91</v>
      </c>
      <c r="N45" s="4" t="s">
        <v>91</v>
      </c>
      <c r="P45" s="12"/>
    </row>
    <row r="46" spans="1:16" x14ac:dyDescent="0.25">
      <c r="A46" s="2" t="str">
        <f t="shared" si="0"/>
        <v>68213</v>
      </c>
      <c r="B46" s="3" t="s">
        <v>65</v>
      </c>
      <c r="C46" s="4" t="s">
        <v>91</v>
      </c>
      <c r="D46" s="4" t="s">
        <v>91</v>
      </c>
      <c r="E46" s="4" t="s">
        <v>91</v>
      </c>
      <c r="F46" s="4" t="s">
        <v>91</v>
      </c>
      <c r="G46" s="4" t="s">
        <v>91</v>
      </c>
      <c r="H46" s="4" t="s">
        <v>91</v>
      </c>
      <c r="I46" s="4" t="s">
        <v>91</v>
      </c>
      <c r="J46" s="4" t="s">
        <v>91</v>
      </c>
      <c r="K46" s="4" t="s">
        <v>91</v>
      </c>
      <c r="L46" s="4" t="s">
        <v>91</v>
      </c>
      <c r="M46" s="4" t="s">
        <v>91</v>
      </c>
      <c r="N46" s="4" t="s">
        <v>91</v>
      </c>
      <c r="P46" s="12"/>
    </row>
    <row r="47" spans="1:16" x14ac:dyDescent="0.25">
      <c r="A47" s="2" t="str">
        <f t="shared" si="0"/>
        <v>69000</v>
      </c>
      <c r="B47" s="3" t="s">
        <v>97</v>
      </c>
      <c r="C47" s="4" t="s">
        <v>91</v>
      </c>
      <c r="D47" s="4" t="s">
        <v>91</v>
      </c>
      <c r="E47" s="4" t="s">
        <v>91</v>
      </c>
      <c r="F47" s="4" t="s">
        <v>91</v>
      </c>
      <c r="G47" s="4" t="s">
        <v>91</v>
      </c>
      <c r="H47" s="4" t="s">
        <v>91</v>
      </c>
      <c r="I47" s="4" t="s">
        <v>91</v>
      </c>
      <c r="J47" s="4" t="s">
        <v>91</v>
      </c>
      <c r="K47" s="4" t="s">
        <v>91</v>
      </c>
      <c r="L47" s="4" t="s">
        <v>91</v>
      </c>
      <c r="M47" s="4" t="s">
        <v>91</v>
      </c>
      <c r="N47" s="4" t="s">
        <v>91</v>
      </c>
      <c r="P47" s="12"/>
    </row>
    <row r="48" spans="1:16" x14ac:dyDescent="0.25">
      <c r="A48" s="2" t="str">
        <f t="shared" si="0"/>
        <v>81000</v>
      </c>
      <c r="B48" s="3" t="s">
        <v>87</v>
      </c>
      <c r="C48" s="4" t="s">
        <v>91</v>
      </c>
      <c r="D48" s="4" t="s">
        <v>91</v>
      </c>
      <c r="E48" s="4" t="s">
        <v>91</v>
      </c>
      <c r="F48" s="4" t="s">
        <v>91</v>
      </c>
      <c r="G48" s="4" t="s">
        <v>91</v>
      </c>
      <c r="H48" s="4" t="s">
        <v>91</v>
      </c>
      <c r="I48" s="4" t="s">
        <v>91</v>
      </c>
      <c r="J48" s="4" t="s">
        <v>91</v>
      </c>
      <c r="K48" s="4" t="s">
        <v>91</v>
      </c>
      <c r="L48" s="4" t="s">
        <v>91</v>
      </c>
      <c r="M48" s="4" t="s">
        <v>91</v>
      </c>
      <c r="N48" s="4" t="s">
        <v>91</v>
      </c>
      <c r="P48" s="12"/>
    </row>
    <row r="49" spans="1:16" x14ac:dyDescent="0.25">
      <c r="A49" s="2" t="str">
        <f t="shared" si="0"/>
        <v>83000</v>
      </c>
      <c r="B49" s="3" t="s">
        <v>66</v>
      </c>
      <c r="C49" s="4" t="s">
        <v>91</v>
      </c>
      <c r="D49" s="4" t="s">
        <v>91</v>
      </c>
      <c r="E49" s="4" t="s">
        <v>91</v>
      </c>
      <c r="F49" s="4" t="s">
        <v>91</v>
      </c>
      <c r="G49" s="4" t="s">
        <v>91</v>
      </c>
      <c r="H49" s="4" t="s">
        <v>91</v>
      </c>
      <c r="I49" s="4" t="s">
        <v>91</v>
      </c>
      <c r="J49" s="4" t="s">
        <v>91</v>
      </c>
      <c r="K49" s="4" t="s">
        <v>91</v>
      </c>
      <c r="L49" s="4" t="s">
        <v>91</v>
      </c>
      <c r="M49" s="4" t="s">
        <v>91</v>
      </c>
      <c r="N49" s="4" t="s">
        <v>91</v>
      </c>
      <c r="P49" s="12"/>
    </row>
    <row r="50" spans="1:16" x14ac:dyDescent="0.25">
      <c r="A50" s="2" t="str">
        <f t="shared" si="0"/>
        <v>84000</v>
      </c>
      <c r="B50" s="3" t="s">
        <v>67</v>
      </c>
      <c r="C50" s="4" t="s">
        <v>91</v>
      </c>
      <c r="D50" s="4" t="s">
        <v>91</v>
      </c>
      <c r="E50" s="4" t="s">
        <v>91</v>
      </c>
      <c r="F50" s="4" t="s">
        <v>91</v>
      </c>
      <c r="G50" s="4" t="s">
        <v>91</v>
      </c>
      <c r="H50" s="4" t="s">
        <v>91</v>
      </c>
      <c r="I50" s="4" t="s">
        <v>91</v>
      </c>
      <c r="J50" s="4" t="s">
        <v>91</v>
      </c>
      <c r="K50" s="4" t="s">
        <v>91</v>
      </c>
      <c r="L50" s="4" t="s">
        <v>91</v>
      </c>
      <c r="M50" s="4" t="s">
        <v>91</v>
      </c>
      <c r="N50" s="4" t="s">
        <v>91</v>
      </c>
      <c r="P50" s="12"/>
    </row>
    <row r="51" spans="1:16" x14ac:dyDescent="0.25">
      <c r="A51" s="2" t="str">
        <f t="shared" si="0"/>
        <v>Total</v>
      </c>
      <c r="B51" s="19" t="s">
        <v>25</v>
      </c>
      <c r="C51" s="20" t="s">
        <v>91</v>
      </c>
      <c r="D51" s="20" t="s">
        <v>91</v>
      </c>
      <c r="E51" s="20" t="s">
        <v>91</v>
      </c>
      <c r="F51" s="20" t="s">
        <v>91</v>
      </c>
      <c r="G51" s="20">
        <v>68257833</v>
      </c>
      <c r="H51" s="20">
        <v>160426240</v>
      </c>
      <c r="I51" s="20">
        <v>189594647</v>
      </c>
      <c r="J51" s="20">
        <v>348763054</v>
      </c>
      <c r="K51" s="20">
        <v>529095762</v>
      </c>
      <c r="L51" s="20">
        <v>713770555</v>
      </c>
      <c r="M51" s="20">
        <v>896493613</v>
      </c>
      <c r="N51" s="20">
        <v>1182867539</v>
      </c>
      <c r="P51" s="12"/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5"/>
  <sheetViews>
    <sheetView workbookViewId="0">
      <selection activeCell="B2" sqref="B2:N5"/>
    </sheetView>
  </sheetViews>
  <sheetFormatPr defaultRowHeight="15" x14ac:dyDescent="0.25"/>
  <cols>
    <col min="1" max="1" width="7.140625" bestFit="1" customWidth="1"/>
    <col min="2" max="2" width="62" bestFit="1" customWidth="1"/>
    <col min="3" max="3" width="7.42578125" bestFit="1" customWidth="1"/>
    <col min="4" max="7" width="15.42578125" bestFit="1" customWidth="1"/>
    <col min="8" max="14" width="16.42578125" bestFit="1" customWidth="1"/>
  </cols>
  <sheetData>
    <row r="1" spans="1:16" x14ac:dyDescent="0.25">
      <c r="A1" s="2"/>
      <c r="B1" s="5" t="s">
        <v>93</v>
      </c>
    </row>
    <row r="2" spans="1:16" x14ac:dyDescent="0.25">
      <c r="A2" s="2"/>
      <c r="B2" s="3"/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18</v>
      </c>
    </row>
    <row r="3" spans="1:16" x14ac:dyDescent="0.25">
      <c r="A3" s="2" t="str">
        <f>LEFT(B3,5)</f>
        <v>Emend</v>
      </c>
      <c r="B3" s="3" t="s">
        <v>96</v>
      </c>
      <c r="C3" s="4" t="s">
        <v>91</v>
      </c>
      <c r="D3" s="4">
        <v>4178089212</v>
      </c>
      <c r="E3" s="4">
        <v>6267133818</v>
      </c>
      <c r="F3" s="4">
        <v>8356178424</v>
      </c>
      <c r="G3" s="4">
        <v>10445223030</v>
      </c>
      <c r="H3" s="4">
        <v>15755771059</v>
      </c>
      <c r="I3" s="4">
        <v>17128926015</v>
      </c>
      <c r="J3" s="4">
        <v>18502080971</v>
      </c>
      <c r="K3" s="4">
        <v>19875235927</v>
      </c>
      <c r="L3" s="4">
        <v>21606335709</v>
      </c>
      <c r="M3" s="4">
        <v>23337435491</v>
      </c>
      <c r="N3" s="4">
        <v>25068535273</v>
      </c>
    </row>
    <row r="4" spans="1:16" x14ac:dyDescent="0.25">
      <c r="A4" s="2" t="str">
        <f t="shared" ref="A4" si="0">LEFT(B4,5)</f>
        <v>Emend</v>
      </c>
      <c r="B4" s="3" t="s">
        <v>69</v>
      </c>
      <c r="C4" s="4" t="s">
        <v>91</v>
      </c>
      <c r="D4" s="4">
        <v>1426198649</v>
      </c>
      <c r="E4" s="4">
        <v>2139297973</v>
      </c>
      <c r="F4" s="4">
        <v>2852397297</v>
      </c>
      <c r="G4" s="4">
        <v>3565496621</v>
      </c>
      <c r="H4" s="4">
        <v>4278595946</v>
      </c>
      <c r="I4" s="4">
        <v>4991695270</v>
      </c>
      <c r="J4" s="4">
        <v>5674082018</v>
      </c>
      <c r="K4" s="4">
        <v>6356468767</v>
      </c>
      <c r="L4" s="4">
        <v>7090043142</v>
      </c>
      <c r="M4" s="4">
        <v>7823617516</v>
      </c>
      <c r="N4" s="4">
        <v>8557191891</v>
      </c>
    </row>
    <row r="5" spans="1:16" x14ac:dyDescent="0.25">
      <c r="A5" s="2"/>
      <c r="B5" s="3" t="s">
        <v>25</v>
      </c>
      <c r="C5" s="4" t="s">
        <v>91</v>
      </c>
      <c r="D5" s="4">
        <v>5604287861</v>
      </c>
      <c r="E5" s="4">
        <v>8406431791</v>
      </c>
      <c r="F5" s="4">
        <v>11208575721</v>
      </c>
      <c r="G5" s="4">
        <v>14010719652</v>
      </c>
      <c r="H5" s="4">
        <v>20034367004</v>
      </c>
      <c r="I5" s="4">
        <v>22120621284</v>
      </c>
      <c r="J5" s="4">
        <v>24176162989</v>
      </c>
      <c r="K5" s="4">
        <v>26231704694</v>
      </c>
      <c r="L5" s="4">
        <v>28696378851</v>
      </c>
      <c r="M5" s="4">
        <v>31161053007</v>
      </c>
      <c r="N5" s="4">
        <v>33625727164</v>
      </c>
    </row>
    <row r="8" spans="1:16" x14ac:dyDescent="0.25">
      <c r="I8" s="12"/>
      <c r="J8" s="12"/>
      <c r="K8" s="12"/>
      <c r="L8" s="12"/>
      <c r="M8" s="12"/>
      <c r="N8" s="12"/>
      <c r="O8" s="12"/>
      <c r="P8" s="12"/>
    </row>
    <row r="9" spans="1:16" x14ac:dyDescent="0.25">
      <c r="I9" s="12"/>
      <c r="J9" s="12"/>
      <c r="K9" s="12"/>
      <c r="L9" s="12"/>
      <c r="M9" s="12"/>
      <c r="N9" s="12"/>
      <c r="O9" s="12"/>
      <c r="P9" s="12"/>
    </row>
    <row r="10" spans="1:16" x14ac:dyDescent="0.25"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6" x14ac:dyDescent="0.25"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6" x14ac:dyDescent="0.25"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6" x14ac:dyDescent="0.25"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6" x14ac:dyDescent="0.25"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3"/>
  <sheetViews>
    <sheetView zoomScaleNormal="100" workbookViewId="0">
      <pane xSplit="2" ySplit="2" topLeftCell="D30" activePane="bottomRight" state="frozen"/>
      <selection pane="topRight" activeCell="C1" sqref="C1"/>
      <selection pane="bottomLeft" activeCell="A3" sqref="A3"/>
      <selection pane="bottomRight" activeCell="F52" sqref="F52:N52"/>
    </sheetView>
  </sheetViews>
  <sheetFormatPr defaultRowHeight="15" x14ac:dyDescent="0.25"/>
  <cols>
    <col min="1" max="1" width="10.140625" customWidth="1"/>
    <col min="2" max="2" width="78.5703125" bestFit="1" customWidth="1"/>
    <col min="3" max="3" width="11" bestFit="1" customWidth="1"/>
    <col min="4" max="4" width="13.28515625" bestFit="1" customWidth="1"/>
    <col min="5" max="12" width="13.85546875" bestFit="1" customWidth="1"/>
    <col min="13" max="13" width="14.140625" bestFit="1" customWidth="1"/>
    <col min="14" max="14" width="13.85546875" bestFit="1" customWidth="1"/>
  </cols>
  <sheetData>
    <row r="1" spans="1:14" x14ac:dyDescent="0.25">
      <c r="A1" s="2"/>
      <c r="B1" s="5" t="s">
        <v>92</v>
      </c>
    </row>
    <row r="2" spans="1:14" x14ac:dyDescent="0.25">
      <c r="A2" s="2"/>
      <c r="B2" s="3" t="s">
        <v>84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18</v>
      </c>
    </row>
    <row r="3" spans="1:14" x14ac:dyDescent="0.25">
      <c r="A3" s="2" t="str">
        <f>LEFT(B3,5)</f>
        <v>20000</v>
      </c>
      <c r="B3" s="3" t="s">
        <v>26</v>
      </c>
      <c r="C3" s="4" t="s">
        <v>91</v>
      </c>
      <c r="D3" s="4" t="s">
        <v>91</v>
      </c>
      <c r="E3" s="4" t="s">
        <v>91</v>
      </c>
      <c r="F3" s="4" t="s">
        <v>91</v>
      </c>
      <c r="G3" s="4" t="s">
        <v>91</v>
      </c>
      <c r="H3" s="4" t="s">
        <v>91</v>
      </c>
      <c r="I3" s="4" t="s">
        <v>91</v>
      </c>
      <c r="J3" s="4" t="s">
        <v>91</v>
      </c>
      <c r="K3" s="4" t="s">
        <v>91</v>
      </c>
      <c r="L3" s="4" t="s">
        <v>91</v>
      </c>
      <c r="M3" s="4" t="s">
        <v>91</v>
      </c>
      <c r="N3" s="4" t="s">
        <v>91</v>
      </c>
    </row>
    <row r="4" spans="1:14" x14ac:dyDescent="0.25">
      <c r="A4" s="2" t="str">
        <f t="shared" ref="A4:A52" si="0">LEFT(B4,5)</f>
        <v>22000</v>
      </c>
      <c r="B4" s="3" t="s">
        <v>27</v>
      </c>
      <c r="C4" s="4" t="s">
        <v>91</v>
      </c>
      <c r="D4" s="4">
        <v>42953333</v>
      </c>
      <c r="E4" s="4" t="s">
        <v>91</v>
      </c>
      <c r="F4" s="4" t="s">
        <v>91</v>
      </c>
      <c r="G4" s="4" t="s">
        <v>91</v>
      </c>
      <c r="H4" s="4" t="s">
        <v>91</v>
      </c>
      <c r="I4" s="4" t="s">
        <v>91</v>
      </c>
      <c r="J4" s="4" t="s">
        <v>91</v>
      </c>
      <c r="K4" s="4" t="s">
        <v>91</v>
      </c>
      <c r="L4" s="4" t="s">
        <v>91</v>
      </c>
      <c r="M4" s="4" t="s">
        <v>91</v>
      </c>
      <c r="N4" s="4" t="s">
        <v>91</v>
      </c>
    </row>
    <row r="5" spans="1:14" x14ac:dyDescent="0.25">
      <c r="A5" s="2" t="str">
        <f t="shared" si="0"/>
        <v>24000</v>
      </c>
      <c r="B5" s="3" t="s">
        <v>28</v>
      </c>
      <c r="C5" s="4" t="s">
        <v>91</v>
      </c>
      <c r="D5" s="4" t="s">
        <v>91</v>
      </c>
      <c r="E5" s="4" t="s">
        <v>91</v>
      </c>
      <c r="F5" s="4" t="s">
        <v>91</v>
      </c>
      <c r="G5" s="4" t="s">
        <v>91</v>
      </c>
      <c r="H5" s="4" t="s">
        <v>91</v>
      </c>
      <c r="I5" s="4" t="s">
        <v>91</v>
      </c>
      <c r="J5" s="4" t="s">
        <v>91</v>
      </c>
      <c r="K5" s="4" t="s">
        <v>91</v>
      </c>
      <c r="L5" s="4" t="s">
        <v>91</v>
      </c>
      <c r="M5" s="4" t="s">
        <v>91</v>
      </c>
      <c r="N5" s="4" t="s">
        <v>91</v>
      </c>
    </row>
    <row r="6" spans="1:14" x14ac:dyDescent="0.25">
      <c r="A6" s="2" t="str">
        <f t="shared" si="0"/>
        <v>25000</v>
      </c>
      <c r="B6" s="3" t="s">
        <v>29</v>
      </c>
      <c r="C6" s="4" t="s">
        <v>91</v>
      </c>
      <c r="D6" s="4" t="s">
        <v>91</v>
      </c>
      <c r="E6" s="4" t="s">
        <v>91</v>
      </c>
      <c r="F6" s="4" t="s">
        <v>91</v>
      </c>
      <c r="G6" s="4" t="s">
        <v>91</v>
      </c>
      <c r="H6" s="4" t="s">
        <v>91</v>
      </c>
      <c r="I6" s="4" t="s">
        <v>91</v>
      </c>
      <c r="J6" s="4" t="s">
        <v>91</v>
      </c>
      <c r="K6" s="4" t="s">
        <v>91</v>
      </c>
      <c r="L6" s="4" t="s">
        <v>91</v>
      </c>
      <c r="M6" s="4" t="s">
        <v>91</v>
      </c>
      <c r="N6" s="4" t="s">
        <v>91</v>
      </c>
    </row>
    <row r="7" spans="1:14" x14ac:dyDescent="0.25">
      <c r="A7" s="2" t="str">
        <f t="shared" si="0"/>
        <v>26000</v>
      </c>
      <c r="B7" s="3" t="s">
        <v>30</v>
      </c>
      <c r="C7" s="4" t="s">
        <v>91</v>
      </c>
      <c r="D7" s="4">
        <v>22122352</v>
      </c>
      <c r="E7" s="4" t="s">
        <v>91</v>
      </c>
      <c r="F7" s="4" t="s">
        <v>91</v>
      </c>
      <c r="G7" s="4" t="s">
        <v>91</v>
      </c>
      <c r="H7" s="4" t="s">
        <v>91</v>
      </c>
      <c r="I7" s="4" t="s">
        <v>91</v>
      </c>
      <c r="J7" s="4" t="s">
        <v>91</v>
      </c>
      <c r="K7" s="4" t="s">
        <v>91</v>
      </c>
      <c r="L7" s="4" t="s">
        <v>91</v>
      </c>
      <c r="M7" s="4" t="s">
        <v>91</v>
      </c>
      <c r="N7" s="4" t="s">
        <v>91</v>
      </c>
    </row>
    <row r="8" spans="1:14" x14ac:dyDescent="0.25">
      <c r="A8" s="2" t="str">
        <f t="shared" si="0"/>
        <v>28000</v>
      </c>
      <c r="B8" s="3" t="s">
        <v>31</v>
      </c>
      <c r="C8" s="4" t="s">
        <v>91</v>
      </c>
      <c r="D8" s="4" t="s">
        <v>91</v>
      </c>
      <c r="E8" s="4" t="s">
        <v>91</v>
      </c>
      <c r="F8" s="4" t="s">
        <v>91</v>
      </c>
      <c r="G8" s="4" t="s">
        <v>91</v>
      </c>
      <c r="H8" s="4" t="s">
        <v>91</v>
      </c>
      <c r="I8" s="4" t="s">
        <v>91</v>
      </c>
      <c r="J8" s="4" t="s">
        <v>91</v>
      </c>
      <c r="K8" s="4" t="s">
        <v>91</v>
      </c>
      <c r="L8" s="4" t="s">
        <v>91</v>
      </c>
      <c r="M8" s="4" t="s">
        <v>91</v>
      </c>
      <c r="N8" s="4" t="s">
        <v>91</v>
      </c>
    </row>
    <row r="9" spans="1:14" x14ac:dyDescent="0.25">
      <c r="A9" s="2" t="str">
        <f t="shared" si="0"/>
        <v>30000</v>
      </c>
      <c r="B9" s="3" t="s">
        <v>32</v>
      </c>
      <c r="C9" s="4" t="s">
        <v>91</v>
      </c>
      <c r="D9" s="4">
        <v>81333333</v>
      </c>
      <c r="E9" s="4" t="s">
        <v>91</v>
      </c>
      <c r="F9" s="4" t="s">
        <v>91</v>
      </c>
      <c r="G9" s="4" t="s">
        <v>91</v>
      </c>
      <c r="H9" s="4" t="s">
        <v>91</v>
      </c>
      <c r="I9" s="4" t="s">
        <v>91</v>
      </c>
      <c r="J9" s="4" t="s">
        <v>91</v>
      </c>
      <c r="K9" s="4" t="s">
        <v>91</v>
      </c>
      <c r="L9" s="4" t="s">
        <v>91</v>
      </c>
      <c r="M9" s="4" t="s">
        <v>91</v>
      </c>
      <c r="N9" s="4" t="s">
        <v>91</v>
      </c>
    </row>
    <row r="10" spans="1:14" x14ac:dyDescent="0.25">
      <c r="A10" s="2" t="str">
        <f t="shared" si="0"/>
        <v>30211</v>
      </c>
      <c r="B10" s="3" t="s">
        <v>85</v>
      </c>
      <c r="C10" s="4" t="s">
        <v>91</v>
      </c>
      <c r="D10" s="4" t="s">
        <v>91</v>
      </c>
      <c r="E10" s="4" t="s">
        <v>91</v>
      </c>
      <c r="F10" s="4" t="s">
        <v>91</v>
      </c>
      <c r="G10" s="4" t="s">
        <v>91</v>
      </c>
      <c r="H10" s="4" t="s">
        <v>91</v>
      </c>
      <c r="I10" s="4" t="s">
        <v>91</v>
      </c>
      <c r="J10" s="4" t="s">
        <v>91</v>
      </c>
      <c r="K10" s="4" t="s">
        <v>91</v>
      </c>
      <c r="L10" s="4" t="s">
        <v>91</v>
      </c>
      <c r="M10" s="4" t="s">
        <v>91</v>
      </c>
      <c r="N10" s="4" t="s">
        <v>91</v>
      </c>
    </row>
    <row r="11" spans="1:14" x14ac:dyDescent="0.25">
      <c r="A11" s="2" t="str">
        <f t="shared" si="0"/>
        <v>32000</v>
      </c>
      <c r="B11" s="3" t="s">
        <v>33</v>
      </c>
      <c r="C11" s="4" t="s">
        <v>91</v>
      </c>
      <c r="D11" s="4">
        <v>4030947</v>
      </c>
      <c r="E11" s="4" t="s">
        <v>91</v>
      </c>
      <c r="F11" s="4" t="s">
        <v>91</v>
      </c>
      <c r="G11" s="4" t="s">
        <v>91</v>
      </c>
      <c r="H11" s="4" t="s">
        <v>91</v>
      </c>
      <c r="I11" s="4" t="s">
        <v>91</v>
      </c>
      <c r="J11" s="4" t="s">
        <v>91</v>
      </c>
      <c r="K11" s="4" t="s">
        <v>91</v>
      </c>
      <c r="L11" s="4" t="s">
        <v>91</v>
      </c>
      <c r="M11" s="4" t="s">
        <v>91</v>
      </c>
      <c r="N11" s="4" t="s">
        <v>91</v>
      </c>
    </row>
    <row r="12" spans="1:14" x14ac:dyDescent="0.25">
      <c r="A12" s="2" t="str">
        <f t="shared" si="0"/>
        <v>32265</v>
      </c>
      <c r="B12" s="3" t="s">
        <v>86</v>
      </c>
      <c r="C12" s="4" t="s">
        <v>91</v>
      </c>
      <c r="D12" s="4" t="s">
        <v>91</v>
      </c>
      <c r="E12" s="4" t="s">
        <v>91</v>
      </c>
      <c r="F12" s="4" t="s">
        <v>91</v>
      </c>
      <c r="G12" s="4" t="s">
        <v>91</v>
      </c>
      <c r="H12" s="4" t="s">
        <v>91</v>
      </c>
      <c r="I12" s="4" t="s">
        <v>91</v>
      </c>
      <c r="J12" s="4" t="s">
        <v>91</v>
      </c>
      <c r="K12" s="4" t="s">
        <v>91</v>
      </c>
      <c r="L12" s="4" t="s">
        <v>91</v>
      </c>
      <c r="M12" s="4" t="s">
        <v>91</v>
      </c>
      <c r="N12" s="4" t="s">
        <v>91</v>
      </c>
    </row>
    <row r="13" spans="1:14" x14ac:dyDescent="0.25">
      <c r="A13" s="2" t="str">
        <f t="shared" si="0"/>
        <v>32266</v>
      </c>
      <c r="B13" s="3" t="s">
        <v>34</v>
      </c>
      <c r="C13" s="4" t="s">
        <v>91</v>
      </c>
      <c r="D13" s="4" t="s">
        <v>91</v>
      </c>
      <c r="E13" s="4" t="s">
        <v>91</v>
      </c>
      <c r="F13" s="4" t="s">
        <v>91</v>
      </c>
      <c r="G13" s="4" t="s">
        <v>91</v>
      </c>
      <c r="H13" s="4" t="s">
        <v>91</v>
      </c>
      <c r="I13" s="4" t="s">
        <v>91</v>
      </c>
      <c r="J13" s="4" t="s">
        <v>91</v>
      </c>
      <c r="K13" s="4" t="s">
        <v>91</v>
      </c>
      <c r="L13" s="4" t="s">
        <v>91</v>
      </c>
      <c r="M13" s="4" t="s">
        <v>91</v>
      </c>
      <c r="N13" s="4" t="s">
        <v>91</v>
      </c>
    </row>
    <row r="14" spans="1:14" x14ac:dyDescent="0.25">
      <c r="A14" s="2" t="str">
        <f t="shared" si="0"/>
        <v>32396</v>
      </c>
      <c r="B14" s="3" t="s">
        <v>35</v>
      </c>
      <c r="C14" s="4" t="s">
        <v>91</v>
      </c>
      <c r="D14" s="4" t="s">
        <v>91</v>
      </c>
      <c r="E14" s="4" t="s">
        <v>91</v>
      </c>
      <c r="F14" s="4" t="s">
        <v>91</v>
      </c>
      <c r="G14" s="4" t="s">
        <v>91</v>
      </c>
      <c r="H14" s="4" t="s">
        <v>91</v>
      </c>
      <c r="I14" s="4" t="s">
        <v>91</v>
      </c>
      <c r="J14" s="4" t="s">
        <v>91</v>
      </c>
      <c r="K14" s="4" t="s">
        <v>91</v>
      </c>
      <c r="L14" s="4" t="s">
        <v>91</v>
      </c>
      <c r="M14" s="4" t="s">
        <v>91</v>
      </c>
      <c r="N14" s="4" t="s">
        <v>91</v>
      </c>
    </row>
    <row r="15" spans="1:14" x14ac:dyDescent="0.25">
      <c r="A15" s="2" t="str">
        <f t="shared" si="0"/>
        <v>33000</v>
      </c>
      <c r="B15" s="3" t="s">
        <v>36</v>
      </c>
      <c r="C15" s="4" t="s">
        <v>91</v>
      </c>
      <c r="D15" s="4" t="s">
        <v>91</v>
      </c>
      <c r="E15" s="4" t="s">
        <v>91</v>
      </c>
      <c r="F15" s="4" t="s">
        <v>91</v>
      </c>
      <c r="G15" s="4" t="s">
        <v>91</v>
      </c>
      <c r="H15" s="4" t="s">
        <v>91</v>
      </c>
      <c r="I15" s="4" t="s">
        <v>91</v>
      </c>
      <c r="J15" s="4" t="s">
        <v>91</v>
      </c>
      <c r="K15" s="4" t="s">
        <v>91</v>
      </c>
      <c r="L15" s="4" t="s">
        <v>91</v>
      </c>
      <c r="M15" s="4" t="s">
        <v>91</v>
      </c>
      <c r="N15" s="4" t="s">
        <v>91</v>
      </c>
    </row>
    <row r="16" spans="1:14" x14ac:dyDescent="0.25">
      <c r="A16" s="2" t="str">
        <f t="shared" si="0"/>
        <v>35000</v>
      </c>
      <c r="B16" s="3" t="s">
        <v>37</v>
      </c>
      <c r="C16" s="4" t="s">
        <v>91</v>
      </c>
      <c r="D16" s="4" t="s">
        <v>91</v>
      </c>
      <c r="E16" s="4" t="s">
        <v>91</v>
      </c>
      <c r="F16" s="4" t="s">
        <v>91</v>
      </c>
      <c r="G16" s="4" t="s">
        <v>91</v>
      </c>
      <c r="H16" s="4" t="s">
        <v>91</v>
      </c>
      <c r="I16" s="4" t="s">
        <v>91</v>
      </c>
      <c r="J16" s="4" t="s">
        <v>91</v>
      </c>
      <c r="K16" s="4" t="s">
        <v>91</v>
      </c>
      <c r="L16" s="4" t="s">
        <v>91</v>
      </c>
      <c r="M16" s="4" t="s">
        <v>91</v>
      </c>
      <c r="N16" s="4" t="s">
        <v>91</v>
      </c>
    </row>
    <row r="17" spans="1:14" x14ac:dyDescent="0.25">
      <c r="A17" s="2" t="str">
        <f t="shared" si="0"/>
        <v>36000</v>
      </c>
      <c r="B17" s="3" t="s">
        <v>38</v>
      </c>
      <c r="C17" s="4" t="s">
        <v>91</v>
      </c>
      <c r="D17" s="4">
        <v>505392705</v>
      </c>
      <c r="E17" s="4" t="s">
        <v>91</v>
      </c>
      <c r="F17" s="4" t="s">
        <v>91</v>
      </c>
      <c r="G17" s="4" t="s">
        <v>91</v>
      </c>
      <c r="H17" s="4" t="s">
        <v>91</v>
      </c>
      <c r="I17" s="4" t="s">
        <v>91</v>
      </c>
      <c r="J17" s="4" t="s">
        <v>91</v>
      </c>
      <c r="K17" s="4" t="s">
        <v>91</v>
      </c>
      <c r="L17" s="4" t="s">
        <v>91</v>
      </c>
      <c r="M17" s="4" t="s">
        <v>91</v>
      </c>
      <c r="N17" s="4" t="s">
        <v>91</v>
      </c>
    </row>
    <row r="18" spans="1:14" x14ac:dyDescent="0.25">
      <c r="A18" s="2" t="str">
        <f t="shared" si="0"/>
        <v>36212</v>
      </c>
      <c r="B18" s="3" t="s">
        <v>39</v>
      </c>
      <c r="C18" s="4" t="s">
        <v>91</v>
      </c>
      <c r="D18" s="4" t="s">
        <v>91</v>
      </c>
      <c r="E18" s="4" t="s">
        <v>91</v>
      </c>
      <c r="F18" s="4" t="s">
        <v>91</v>
      </c>
      <c r="G18" s="4" t="s">
        <v>91</v>
      </c>
      <c r="H18" s="4" t="s">
        <v>91</v>
      </c>
      <c r="I18" s="4" t="s">
        <v>91</v>
      </c>
      <c r="J18" s="4" t="s">
        <v>91</v>
      </c>
      <c r="K18" s="4" t="s">
        <v>91</v>
      </c>
      <c r="L18" s="4" t="s">
        <v>91</v>
      </c>
      <c r="M18" s="4" t="s">
        <v>91</v>
      </c>
      <c r="N18" s="4" t="s">
        <v>91</v>
      </c>
    </row>
    <row r="19" spans="1:14" x14ac:dyDescent="0.25">
      <c r="A19" s="2" t="str">
        <f t="shared" si="0"/>
        <v>36213</v>
      </c>
      <c r="B19" s="3" t="s">
        <v>40</v>
      </c>
      <c r="C19" s="4" t="s">
        <v>91</v>
      </c>
      <c r="D19" s="4" t="s">
        <v>91</v>
      </c>
      <c r="E19" s="4" t="s">
        <v>91</v>
      </c>
      <c r="F19" s="4" t="s">
        <v>91</v>
      </c>
      <c r="G19" s="4" t="s">
        <v>91</v>
      </c>
      <c r="H19" s="4" t="s">
        <v>91</v>
      </c>
      <c r="I19" s="4" t="s">
        <v>91</v>
      </c>
      <c r="J19" s="4" t="s">
        <v>91</v>
      </c>
      <c r="K19" s="4" t="s">
        <v>91</v>
      </c>
      <c r="L19" s="4" t="s">
        <v>91</v>
      </c>
      <c r="M19" s="4" t="s">
        <v>91</v>
      </c>
      <c r="N19" s="4" t="s">
        <v>91</v>
      </c>
    </row>
    <row r="20" spans="1:14" x14ac:dyDescent="0.25">
      <c r="A20" s="2" t="str">
        <f t="shared" si="0"/>
        <v>37000</v>
      </c>
      <c r="B20" s="3" t="s">
        <v>41</v>
      </c>
      <c r="C20" s="4" t="s">
        <v>91</v>
      </c>
      <c r="D20" s="4" t="s">
        <v>91</v>
      </c>
      <c r="E20" s="4" t="s">
        <v>91</v>
      </c>
      <c r="F20" s="4" t="s">
        <v>91</v>
      </c>
      <c r="G20" s="4" t="s">
        <v>91</v>
      </c>
      <c r="H20" s="4" t="s">
        <v>91</v>
      </c>
      <c r="I20" s="4" t="s">
        <v>91</v>
      </c>
      <c r="J20" s="4" t="s">
        <v>91</v>
      </c>
      <c r="K20" s="4" t="s">
        <v>91</v>
      </c>
      <c r="L20" s="4" t="s">
        <v>91</v>
      </c>
      <c r="M20" s="4" t="s">
        <v>91</v>
      </c>
      <c r="N20" s="4" t="s">
        <v>91</v>
      </c>
    </row>
    <row r="21" spans="1:14" x14ac:dyDescent="0.25">
      <c r="A21" s="2" t="str">
        <f t="shared" si="0"/>
        <v>39000</v>
      </c>
      <c r="B21" s="3" t="s">
        <v>42</v>
      </c>
      <c r="C21" s="4" t="s">
        <v>91</v>
      </c>
      <c r="D21" s="4">
        <v>5839671</v>
      </c>
      <c r="E21" s="4" t="s">
        <v>91</v>
      </c>
      <c r="F21" s="4" t="s">
        <v>91</v>
      </c>
      <c r="G21" s="4" t="s">
        <v>91</v>
      </c>
      <c r="H21" s="4" t="s">
        <v>91</v>
      </c>
      <c r="I21" s="4" t="s">
        <v>91</v>
      </c>
      <c r="J21" s="4" t="s">
        <v>91</v>
      </c>
      <c r="K21" s="4" t="s">
        <v>91</v>
      </c>
      <c r="L21" s="4" t="s">
        <v>91</v>
      </c>
      <c r="M21" s="4" t="s">
        <v>91</v>
      </c>
      <c r="N21" s="4" t="s">
        <v>91</v>
      </c>
    </row>
    <row r="22" spans="1:14" x14ac:dyDescent="0.25">
      <c r="A22" s="2" t="str">
        <f t="shared" si="0"/>
        <v>39250</v>
      </c>
      <c r="B22" s="3" t="s">
        <v>43</v>
      </c>
      <c r="C22" s="4" t="s">
        <v>91</v>
      </c>
      <c r="D22" s="4" t="s">
        <v>91</v>
      </c>
      <c r="E22" s="4" t="s">
        <v>91</v>
      </c>
      <c r="F22" s="4" t="s">
        <v>91</v>
      </c>
      <c r="G22" s="4" t="s">
        <v>91</v>
      </c>
      <c r="H22" s="4" t="s">
        <v>91</v>
      </c>
      <c r="I22" s="4" t="s">
        <v>91</v>
      </c>
      <c r="J22" s="4" t="s">
        <v>91</v>
      </c>
      <c r="K22" s="4" t="s">
        <v>91</v>
      </c>
      <c r="L22" s="4" t="s">
        <v>91</v>
      </c>
      <c r="M22" s="4" t="s">
        <v>91</v>
      </c>
      <c r="N22" s="4" t="s">
        <v>91</v>
      </c>
    </row>
    <row r="23" spans="1:14" x14ac:dyDescent="0.25">
      <c r="A23" s="2" t="str">
        <f t="shared" si="0"/>
        <v>40000</v>
      </c>
      <c r="B23" s="3" t="s">
        <v>44</v>
      </c>
      <c r="C23" s="4" t="s">
        <v>91</v>
      </c>
      <c r="D23" s="4" t="s">
        <v>91</v>
      </c>
      <c r="E23" s="4" t="s">
        <v>91</v>
      </c>
      <c r="F23" s="4" t="s">
        <v>91</v>
      </c>
      <c r="G23" s="4" t="s">
        <v>91</v>
      </c>
      <c r="H23" s="4" t="s">
        <v>91</v>
      </c>
      <c r="I23" s="4" t="s">
        <v>91</v>
      </c>
      <c r="J23" s="4" t="s">
        <v>91</v>
      </c>
      <c r="K23" s="4" t="s">
        <v>91</v>
      </c>
      <c r="L23" s="4" t="s">
        <v>91</v>
      </c>
      <c r="M23" s="4" t="s">
        <v>91</v>
      </c>
      <c r="N23" s="4" t="s">
        <v>91</v>
      </c>
    </row>
    <row r="24" spans="1:14" x14ac:dyDescent="0.25">
      <c r="A24" s="2" t="str">
        <f t="shared" si="0"/>
        <v>41000</v>
      </c>
      <c r="B24" s="3" t="s">
        <v>45</v>
      </c>
      <c r="C24" s="4" t="s">
        <v>91</v>
      </c>
      <c r="D24" s="4">
        <v>44444</v>
      </c>
      <c r="E24" s="4" t="s">
        <v>91</v>
      </c>
      <c r="F24" s="4" t="s">
        <v>91</v>
      </c>
      <c r="G24" s="4" t="s">
        <v>91</v>
      </c>
      <c r="H24" s="4" t="s">
        <v>91</v>
      </c>
      <c r="I24" s="4" t="s">
        <v>91</v>
      </c>
      <c r="J24" s="4" t="s">
        <v>91</v>
      </c>
      <c r="K24" s="4" t="s">
        <v>91</v>
      </c>
      <c r="L24" s="4" t="s">
        <v>91</v>
      </c>
      <c r="M24" s="4" t="s">
        <v>91</v>
      </c>
      <c r="N24" s="4" t="s">
        <v>91</v>
      </c>
    </row>
    <row r="25" spans="1:14" x14ac:dyDescent="0.25">
      <c r="A25" s="2" t="str">
        <f t="shared" si="0"/>
        <v>41231</v>
      </c>
      <c r="B25" s="3" t="s">
        <v>46</v>
      </c>
      <c r="C25" s="4" t="s">
        <v>91</v>
      </c>
      <c r="D25" s="4" t="s">
        <v>91</v>
      </c>
      <c r="E25" s="4" t="s">
        <v>91</v>
      </c>
      <c r="F25" s="4" t="s">
        <v>91</v>
      </c>
      <c r="G25" s="4" t="s">
        <v>91</v>
      </c>
      <c r="H25" s="4" t="s">
        <v>91</v>
      </c>
      <c r="I25" s="4" t="s">
        <v>91</v>
      </c>
      <c r="J25" s="4" t="s">
        <v>91</v>
      </c>
      <c r="K25" s="4" t="s">
        <v>91</v>
      </c>
      <c r="L25" s="4" t="s">
        <v>91</v>
      </c>
      <c r="M25" s="4" t="s">
        <v>91</v>
      </c>
      <c r="N25" s="4" t="s">
        <v>91</v>
      </c>
    </row>
    <row r="26" spans="1:14" x14ac:dyDescent="0.25">
      <c r="A26" s="2" t="str">
        <f t="shared" si="0"/>
        <v>42000</v>
      </c>
      <c r="B26" s="3" t="s">
        <v>47</v>
      </c>
      <c r="C26" s="4" t="s">
        <v>91</v>
      </c>
      <c r="D26" s="4">
        <v>1900130</v>
      </c>
      <c r="E26" s="4" t="s">
        <v>91</v>
      </c>
      <c r="F26" s="4" t="s">
        <v>91</v>
      </c>
      <c r="G26" s="4" t="s">
        <v>91</v>
      </c>
      <c r="H26" s="4" t="s">
        <v>91</v>
      </c>
      <c r="I26" s="4" t="s">
        <v>91</v>
      </c>
      <c r="J26" s="4" t="s">
        <v>91</v>
      </c>
      <c r="K26" s="4" t="s">
        <v>91</v>
      </c>
      <c r="L26" s="4" t="s">
        <v>91</v>
      </c>
      <c r="M26" s="4" t="s">
        <v>91</v>
      </c>
      <c r="N26" s="4" t="s">
        <v>91</v>
      </c>
    </row>
    <row r="27" spans="1:14" x14ac:dyDescent="0.25">
      <c r="A27" s="2" t="str">
        <f t="shared" si="0"/>
        <v>42206</v>
      </c>
      <c r="B27" s="3" t="s">
        <v>48</v>
      </c>
      <c r="C27" s="4" t="s">
        <v>91</v>
      </c>
      <c r="D27" s="4" t="s">
        <v>91</v>
      </c>
      <c r="E27" s="4" t="s">
        <v>91</v>
      </c>
      <c r="F27" s="4" t="s">
        <v>91</v>
      </c>
      <c r="G27" s="4" t="s">
        <v>91</v>
      </c>
      <c r="H27" s="4" t="s">
        <v>91</v>
      </c>
      <c r="I27" s="4" t="s">
        <v>91</v>
      </c>
      <c r="J27" s="4" t="s">
        <v>91</v>
      </c>
      <c r="K27" s="4" t="s">
        <v>91</v>
      </c>
      <c r="L27" s="4" t="s">
        <v>91</v>
      </c>
      <c r="M27" s="4" t="s">
        <v>91</v>
      </c>
      <c r="N27" s="4" t="s">
        <v>91</v>
      </c>
    </row>
    <row r="28" spans="1:14" x14ac:dyDescent="0.25">
      <c r="A28" s="2" t="str">
        <f t="shared" si="0"/>
        <v>44000</v>
      </c>
      <c r="B28" s="3" t="s">
        <v>49</v>
      </c>
      <c r="C28" s="4" t="s">
        <v>91</v>
      </c>
      <c r="D28" s="4">
        <v>1122222</v>
      </c>
      <c r="E28" s="4" t="s">
        <v>91</v>
      </c>
      <c r="F28" s="4" t="s">
        <v>91</v>
      </c>
      <c r="G28" s="4" t="s">
        <v>91</v>
      </c>
      <c r="H28" s="4" t="s">
        <v>91</v>
      </c>
      <c r="I28" s="4" t="s">
        <v>91</v>
      </c>
      <c r="J28" s="4" t="s">
        <v>91</v>
      </c>
      <c r="K28" s="4" t="s">
        <v>91</v>
      </c>
      <c r="L28" s="4" t="s">
        <v>91</v>
      </c>
      <c r="M28" s="4" t="s">
        <v>91</v>
      </c>
      <c r="N28" s="4" t="s">
        <v>91</v>
      </c>
    </row>
    <row r="29" spans="1:14" x14ac:dyDescent="0.25">
      <c r="A29" s="2" t="str">
        <f t="shared" si="0"/>
        <v>46000</v>
      </c>
      <c r="B29" s="3" t="s">
        <v>50</v>
      </c>
      <c r="C29" s="4" t="s">
        <v>91</v>
      </c>
      <c r="D29" s="4">
        <v>111111</v>
      </c>
      <c r="E29" s="4" t="s">
        <v>91</v>
      </c>
      <c r="F29" s="4" t="s">
        <v>91</v>
      </c>
      <c r="G29" s="4" t="s">
        <v>91</v>
      </c>
      <c r="H29" s="4" t="s">
        <v>91</v>
      </c>
      <c r="I29" s="4" t="s">
        <v>91</v>
      </c>
      <c r="J29" s="4" t="s">
        <v>91</v>
      </c>
      <c r="K29" s="4" t="s">
        <v>91</v>
      </c>
      <c r="L29" s="4" t="s">
        <v>91</v>
      </c>
      <c r="M29" s="4" t="s">
        <v>91</v>
      </c>
      <c r="N29" s="4" t="s">
        <v>91</v>
      </c>
    </row>
    <row r="30" spans="1:14" x14ac:dyDescent="0.25">
      <c r="A30" s="2" t="str">
        <f t="shared" si="0"/>
        <v>47000</v>
      </c>
      <c r="B30" s="3" t="s">
        <v>51</v>
      </c>
      <c r="C30" s="4" t="s">
        <v>91</v>
      </c>
      <c r="D30" s="4" t="s">
        <v>91</v>
      </c>
      <c r="E30" s="4" t="s">
        <v>91</v>
      </c>
      <c r="F30" s="4" t="s">
        <v>91</v>
      </c>
      <c r="G30" s="4" t="s">
        <v>91</v>
      </c>
      <c r="H30" s="4" t="s">
        <v>91</v>
      </c>
      <c r="I30" s="4" t="s">
        <v>91</v>
      </c>
      <c r="J30" s="4" t="s">
        <v>91</v>
      </c>
      <c r="K30" s="4" t="s">
        <v>91</v>
      </c>
      <c r="L30" s="4" t="s">
        <v>91</v>
      </c>
      <c r="M30" s="4" t="s">
        <v>91</v>
      </c>
      <c r="N30" s="4" t="s">
        <v>91</v>
      </c>
    </row>
    <row r="31" spans="1:14" x14ac:dyDescent="0.25">
      <c r="A31" s="2" t="str">
        <f t="shared" si="0"/>
        <v>49000</v>
      </c>
      <c r="B31" s="3" t="s">
        <v>52</v>
      </c>
      <c r="C31" s="4" t="s">
        <v>91</v>
      </c>
      <c r="D31" s="4" t="s">
        <v>91</v>
      </c>
      <c r="E31" s="4" t="s">
        <v>91</v>
      </c>
      <c r="F31" s="4" t="s">
        <v>91</v>
      </c>
      <c r="G31" s="4" t="s">
        <v>91</v>
      </c>
      <c r="H31" s="4" t="s">
        <v>91</v>
      </c>
      <c r="I31" s="4" t="s">
        <v>91</v>
      </c>
      <c r="J31" s="4" t="s">
        <v>91</v>
      </c>
      <c r="K31" s="4" t="s">
        <v>91</v>
      </c>
      <c r="L31" s="4" t="s">
        <v>91</v>
      </c>
      <c r="M31" s="4" t="s">
        <v>91</v>
      </c>
      <c r="N31" s="4" t="s">
        <v>91</v>
      </c>
    </row>
    <row r="32" spans="1:14" x14ac:dyDescent="0.25">
      <c r="A32" s="2" t="str">
        <f t="shared" si="0"/>
        <v>51000</v>
      </c>
      <c r="B32" s="3" t="s">
        <v>53</v>
      </c>
      <c r="C32" s="4" t="s">
        <v>91</v>
      </c>
      <c r="D32" s="4">
        <v>72444041</v>
      </c>
      <c r="E32" s="4" t="s">
        <v>91</v>
      </c>
      <c r="F32" s="4" t="s">
        <v>91</v>
      </c>
      <c r="G32" s="4" t="s">
        <v>91</v>
      </c>
      <c r="H32" s="4" t="s">
        <v>91</v>
      </c>
      <c r="I32" s="4" t="s">
        <v>91</v>
      </c>
      <c r="J32" s="4" t="s">
        <v>91</v>
      </c>
      <c r="K32" s="4" t="s">
        <v>91</v>
      </c>
      <c r="L32" s="4" t="s">
        <v>91</v>
      </c>
      <c r="M32" s="4" t="s">
        <v>91</v>
      </c>
      <c r="N32" s="4" t="s">
        <v>91</v>
      </c>
    </row>
    <row r="33" spans="1:14" x14ac:dyDescent="0.25">
      <c r="A33" s="2" t="str">
        <f t="shared" si="0"/>
        <v>52000</v>
      </c>
      <c r="B33" s="3" t="s">
        <v>54</v>
      </c>
      <c r="C33" s="4" t="s">
        <v>91</v>
      </c>
      <c r="D33" s="4">
        <v>14892352</v>
      </c>
      <c r="E33" s="4" t="s">
        <v>91</v>
      </c>
      <c r="F33" s="4" t="s">
        <v>91</v>
      </c>
      <c r="G33" s="4" t="s">
        <v>91</v>
      </c>
      <c r="H33" s="4" t="s">
        <v>91</v>
      </c>
      <c r="I33" s="4" t="s">
        <v>91</v>
      </c>
      <c r="J33" s="4" t="s">
        <v>91</v>
      </c>
      <c r="K33" s="4" t="s">
        <v>91</v>
      </c>
      <c r="L33" s="4" t="s">
        <v>91</v>
      </c>
      <c r="M33" s="4" t="s">
        <v>91</v>
      </c>
      <c r="N33" s="4" t="s">
        <v>91</v>
      </c>
    </row>
    <row r="34" spans="1:14" x14ac:dyDescent="0.25">
      <c r="A34" s="2" t="str">
        <f t="shared" si="0"/>
        <v>53000</v>
      </c>
      <c r="B34" s="3" t="s">
        <v>55</v>
      </c>
      <c r="C34" s="4" t="s">
        <v>91</v>
      </c>
      <c r="D34" s="4">
        <v>158377778</v>
      </c>
      <c r="E34" s="4" t="s">
        <v>91</v>
      </c>
      <c r="F34" s="4" t="s">
        <v>91</v>
      </c>
      <c r="G34" s="4" t="s">
        <v>91</v>
      </c>
      <c r="H34" s="4" t="s">
        <v>91</v>
      </c>
      <c r="I34" s="4" t="s">
        <v>91</v>
      </c>
      <c r="J34" s="4" t="s">
        <v>91</v>
      </c>
      <c r="K34" s="4" t="s">
        <v>91</v>
      </c>
      <c r="L34" s="4" t="s">
        <v>91</v>
      </c>
      <c r="M34" s="4" t="s">
        <v>91</v>
      </c>
      <c r="N34" s="4" t="s">
        <v>91</v>
      </c>
    </row>
    <row r="35" spans="1:14" x14ac:dyDescent="0.25">
      <c r="A35" s="2" t="str">
        <f t="shared" si="0"/>
        <v>53210</v>
      </c>
      <c r="B35" s="3" t="s">
        <v>90</v>
      </c>
      <c r="C35" s="4" t="s">
        <v>91</v>
      </c>
      <c r="D35" s="4" t="s">
        <v>91</v>
      </c>
      <c r="E35" s="4" t="s">
        <v>91</v>
      </c>
      <c r="F35" s="4" t="s">
        <v>91</v>
      </c>
      <c r="G35" s="4" t="s">
        <v>91</v>
      </c>
      <c r="H35" s="4" t="s">
        <v>91</v>
      </c>
      <c r="I35" s="4" t="s">
        <v>91</v>
      </c>
      <c r="J35" s="4" t="s">
        <v>91</v>
      </c>
      <c r="K35" s="4" t="s">
        <v>91</v>
      </c>
      <c r="L35" s="4" t="s">
        <v>91</v>
      </c>
      <c r="M35" s="4" t="s">
        <v>91</v>
      </c>
      <c r="N35" s="4" t="s">
        <v>91</v>
      </c>
    </row>
    <row r="36" spans="1:14" x14ac:dyDescent="0.25">
      <c r="A36" s="2" t="str">
        <f t="shared" si="0"/>
        <v>54000</v>
      </c>
      <c r="B36" s="3" t="s">
        <v>56</v>
      </c>
      <c r="C36" s="4" t="s">
        <v>91</v>
      </c>
      <c r="D36" s="4">
        <v>65961612</v>
      </c>
      <c r="E36" s="4" t="s">
        <v>91</v>
      </c>
      <c r="F36" s="4" t="s">
        <v>91</v>
      </c>
      <c r="G36" s="4" t="s">
        <v>91</v>
      </c>
      <c r="H36" s="4" t="s">
        <v>91</v>
      </c>
      <c r="I36" s="4" t="s">
        <v>91</v>
      </c>
      <c r="J36" s="4" t="s">
        <v>91</v>
      </c>
      <c r="K36" s="4" t="s">
        <v>91</v>
      </c>
      <c r="L36" s="4" t="s">
        <v>91</v>
      </c>
      <c r="M36" s="4" t="s">
        <v>91</v>
      </c>
      <c r="N36" s="4" t="s">
        <v>91</v>
      </c>
    </row>
    <row r="37" spans="1:14" x14ac:dyDescent="0.25">
      <c r="A37" s="2" t="str">
        <f t="shared" si="0"/>
        <v>55000</v>
      </c>
      <c r="B37" s="3" t="s">
        <v>57</v>
      </c>
      <c r="C37" s="4" t="s">
        <v>91</v>
      </c>
      <c r="D37" s="4">
        <v>4536007</v>
      </c>
      <c r="E37" s="4" t="s">
        <v>91</v>
      </c>
      <c r="F37" s="4" t="s">
        <v>91</v>
      </c>
      <c r="G37" s="4" t="s">
        <v>91</v>
      </c>
      <c r="H37" s="4" t="s">
        <v>91</v>
      </c>
      <c r="I37" s="4" t="s">
        <v>91</v>
      </c>
      <c r="J37" s="4" t="s">
        <v>91</v>
      </c>
      <c r="K37" s="4" t="s">
        <v>91</v>
      </c>
      <c r="L37" s="4" t="s">
        <v>91</v>
      </c>
      <c r="M37" s="4" t="s">
        <v>91</v>
      </c>
      <c r="N37" s="4" t="s">
        <v>91</v>
      </c>
    </row>
    <row r="38" spans="1:14" x14ac:dyDescent="0.25">
      <c r="A38" s="2" t="str">
        <f t="shared" si="0"/>
        <v>56000</v>
      </c>
      <c r="B38" s="3" t="s">
        <v>58</v>
      </c>
      <c r="C38" s="4" t="s">
        <v>91</v>
      </c>
      <c r="D38" s="4">
        <v>211609344</v>
      </c>
      <c r="E38" s="4" t="s">
        <v>91</v>
      </c>
      <c r="F38" s="4" t="s">
        <v>91</v>
      </c>
      <c r="G38" s="4" t="s">
        <v>91</v>
      </c>
      <c r="H38" s="4" t="s">
        <v>91</v>
      </c>
      <c r="I38" s="4" t="s">
        <v>91</v>
      </c>
      <c r="J38" s="4" t="s">
        <v>91</v>
      </c>
      <c r="K38" s="4" t="s">
        <v>91</v>
      </c>
      <c r="L38" s="4" t="s">
        <v>91</v>
      </c>
      <c r="M38" s="4" t="s">
        <v>91</v>
      </c>
      <c r="N38" s="4" t="s">
        <v>91</v>
      </c>
    </row>
    <row r="39" spans="1:14" x14ac:dyDescent="0.25">
      <c r="A39" s="2" t="str">
        <f t="shared" si="0"/>
        <v>58000</v>
      </c>
      <c r="B39" s="3" t="s">
        <v>59</v>
      </c>
      <c r="C39" s="4" t="s">
        <v>91</v>
      </c>
      <c r="D39" s="4" t="s">
        <v>91</v>
      </c>
      <c r="E39" s="4" t="s">
        <v>91</v>
      </c>
      <c r="F39" s="4" t="s">
        <v>91</v>
      </c>
      <c r="G39" s="4" t="s">
        <v>91</v>
      </c>
      <c r="H39" s="4" t="s">
        <v>91</v>
      </c>
      <c r="I39" s="4" t="s">
        <v>91</v>
      </c>
      <c r="J39" s="4" t="s">
        <v>91</v>
      </c>
      <c r="K39" s="4" t="s">
        <v>91</v>
      </c>
      <c r="L39" s="4" t="s">
        <v>91</v>
      </c>
      <c r="M39" s="4" t="s">
        <v>91</v>
      </c>
      <c r="N39" s="4" t="s">
        <v>91</v>
      </c>
    </row>
    <row r="40" spans="1:14" x14ac:dyDescent="0.25">
      <c r="A40" s="2" t="str">
        <f t="shared" si="0"/>
        <v>60000</v>
      </c>
      <c r="B40" s="3" t="s">
        <v>60</v>
      </c>
      <c r="C40" s="4" t="s">
        <v>91</v>
      </c>
      <c r="D40" s="4" t="s">
        <v>91</v>
      </c>
      <c r="E40" s="4" t="s">
        <v>91</v>
      </c>
      <c r="F40" s="4" t="s">
        <v>91</v>
      </c>
      <c r="G40" s="4" t="s">
        <v>91</v>
      </c>
      <c r="H40" s="4" t="s">
        <v>91</v>
      </c>
      <c r="I40" s="4" t="s">
        <v>91</v>
      </c>
      <c r="J40" s="4" t="s">
        <v>91</v>
      </c>
      <c r="K40" s="4" t="s">
        <v>91</v>
      </c>
      <c r="L40" s="4" t="s">
        <v>91</v>
      </c>
      <c r="M40" s="4" t="s">
        <v>91</v>
      </c>
      <c r="N40" s="4" t="s">
        <v>91</v>
      </c>
    </row>
    <row r="41" spans="1:14" x14ac:dyDescent="0.25">
      <c r="A41" s="2" t="str">
        <f t="shared" si="0"/>
        <v>63000</v>
      </c>
      <c r="B41" s="3" t="s">
        <v>61</v>
      </c>
      <c r="C41" s="4" t="s">
        <v>91</v>
      </c>
      <c r="D41" s="4" t="s">
        <v>91</v>
      </c>
      <c r="E41" s="4" t="s">
        <v>91</v>
      </c>
      <c r="F41" s="4" t="s">
        <v>91</v>
      </c>
      <c r="G41" s="4" t="s">
        <v>91</v>
      </c>
      <c r="H41" s="4" t="s">
        <v>91</v>
      </c>
      <c r="I41" s="4" t="s">
        <v>91</v>
      </c>
      <c r="J41" s="4" t="s">
        <v>91</v>
      </c>
      <c r="K41" s="4" t="s">
        <v>91</v>
      </c>
      <c r="L41" s="4" t="s">
        <v>91</v>
      </c>
      <c r="M41" s="4" t="s">
        <v>91</v>
      </c>
      <c r="N41" s="4" t="s">
        <v>91</v>
      </c>
    </row>
    <row r="42" spans="1:14" x14ac:dyDescent="0.25">
      <c r="A42" s="2" t="str">
        <f t="shared" si="0"/>
        <v>65000</v>
      </c>
      <c r="B42" s="3" t="s">
        <v>88</v>
      </c>
      <c r="C42" s="4" t="s">
        <v>91</v>
      </c>
      <c r="D42" s="4">
        <v>16050937</v>
      </c>
      <c r="E42" s="4" t="s">
        <v>91</v>
      </c>
      <c r="F42" s="4" t="s">
        <v>91</v>
      </c>
      <c r="G42" s="4" t="s">
        <v>91</v>
      </c>
      <c r="H42" s="4" t="s">
        <v>91</v>
      </c>
      <c r="I42" s="4" t="s">
        <v>91</v>
      </c>
      <c r="J42" s="4" t="s">
        <v>91</v>
      </c>
      <c r="K42" s="4" t="s">
        <v>91</v>
      </c>
      <c r="L42" s="4" t="s">
        <v>91</v>
      </c>
      <c r="M42" s="4" t="s">
        <v>91</v>
      </c>
      <c r="N42" s="4" t="s">
        <v>91</v>
      </c>
    </row>
    <row r="43" spans="1:14" x14ac:dyDescent="0.25">
      <c r="A43" s="2" t="str">
        <f t="shared" si="0"/>
        <v>67000</v>
      </c>
      <c r="B43" s="3" t="s">
        <v>62</v>
      </c>
      <c r="C43" s="4" t="s">
        <v>91</v>
      </c>
      <c r="D43" s="4">
        <v>333333</v>
      </c>
      <c r="E43" s="4" t="s">
        <v>91</v>
      </c>
      <c r="F43" s="4" t="s">
        <v>91</v>
      </c>
      <c r="G43" s="4" t="s">
        <v>91</v>
      </c>
      <c r="H43" s="4" t="s">
        <v>91</v>
      </c>
      <c r="I43" s="4" t="s">
        <v>91</v>
      </c>
      <c r="J43" s="4" t="s">
        <v>91</v>
      </c>
      <c r="K43" s="4" t="s">
        <v>91</v>
      </c>
      <c r="L43" s="4" t="s">
        <v>91</v>
      </c>
      <c r="M43" s="4" t="s">
        <v>91</v>
      </c>
      <c r="N43" s="4" t="s">
        <v>91</v>
      </c>
    </row>
    <row r="44" spans="1:14" x14ac:dyDescent="0.25">
      <c r="A44" s="2" t="str">
        <f t="shared" si="0"/>
        <v>68000</v>
      </c>
      <c r="B44" s="3" t="s">
        <v>63</v>
      </c>
      <c r="C44" s="4" t="s">
        <v>91</v>
      </c>
      <c r="D44" s="4">
        <v>15716058</v>
      </c>
      <c r="E44" s="4" t="s">
        <v>91</v>
      </c>
      <c r="F44" s="4" t="s">
        <v>91</v>
      </c>
      <c r="G44" s="4" t="s">
        <v>91</v>
      </c>
      <c r="H44" s="4" t="s">
        <v>91</v>
      </c>
      <c r="I44" s="4" t="s">
        <v>91</v>
      </c>
      <c r="J44" s="4" t="s">
        <v>91</v>
      </c>
      <c r="K44" s="4" t="s">
        <v>91</v>
      </c>
      <c r="L44" s="4" t="s">
        <v>91</v>
      </c>
      <c r="M44" s="4" t="s">
        <v>91</v>
      </c>
      <c r="N44" s="4" t="s">
        <v>91</v>
      </c>
    </row>
    <row r="45" spans="1:14" x14ac:dyDescent="0.25">
      <c r="A45" s="2" t="str">
        <f t="shared" si="0"/>
        <v>68201</v>
      </c>
      <c r="B45" s="3" t="s">
        <v>64</v>
      </c>
      <c r="C45" s="4" t="s">
        <v>91</v>
      </c>
      <c r="D45" s="4" t="s">
        <v>91</v>
      </c>
      <c r="E45" s="4" t="s">
        <v>91</v>
      </c>
      <c r="F45" s="4" t="s">
        <v>91</v>
      </c>
      <c r="G45" s="4" t="s">
        <v>91</v>
      </c>
      <c r="H45" s="4" t="s">
        <v>91</v>
      </c>
      <c r="I45" s="4" t="s">
        <v>91</v>
      </c>
      <c r="J45" s="4" t="s">
        <v>91</v>
      </c>
      <c r="K45" s="4" t="s">
        <v>91</v>
      </c>
      <c r="L45" s="4" t="s">
        <v>91</v>
      </c>
      <c r="M45" s="4" t="s">
        <v>91</v>
      </c>
      <c r="N45" s="4" t="s">
        <v>91</v>
      </c>
    </row>
    <row r="46" spans="1:14" x14ac:dyDescent="0.25">
      <c r="A46" s="2" t="str">
        <f t="shared" si="0"/>
        <v>68213</v>
      </c>
      <c r="B46" s="3" t="s">
        <v>65</v>
      </c>
      <c r="C46" s="4" t="s">
        <v>91</v>
      </c>
      <c r="D46" s="4" t="s">
        <v>91</v>
      </c>
      <c r="E46" s="4" t="s">
        <v>91</v>
      </c>
      <c r="F46" s="4" t="s">
        <v>91</v>
      </c>
      <c r="G46" s="4" t="s">
        <v>91</v>
      </c>
      <c r="H46" s="4" t="s">
        <v>91</v>
      </c>
      <c r="I46" s="4" t="s">
        <v>91</v>
      </c>
      <c r="J46" s="4" t="s">
        <v>91</v>
      </c>
      <c r="K46" s="4" t="s">
        <v>91</v>
      </c>
      <c r="L46" s="4" t="s">
        <v>91</v>
      </c>
      <c r="M46" s="4" t="s">
        <v>91</v>
      </c>
      <c r="N46" s="4" t="s">
        <v>91</v>
      </c>
    </row>
    <row r="47" spans="1:14" x14ac:dyDescent="0.25">
      <c r="A47" s="2" t="str">
        <f t="shared" si="0"/>
        <v>69000</v>
      </c>
      <c r="B47" s="3" t="s">
        <v>97</v>
      </c>
      <c r="C47" s="4" t="s">
        <v>91</v>
      </c>
      <c r="D47" s="4" t="s">
        <v>91</v>
      </c>
      <c r="E47" s="4" t="s">
        <v>91</v>
      </c>
      <c r="F47" s="4" t="s">
        <v>91</v>
      </c>
      <c r="G47" s="4" t="s">
        <v>91</v>
      </c>
      <c r="H47" s="4" t="s">
        <v>91</v>
      </c>
      <c r="I47" s="4" t="s">
        <v>91</v>
      </c>
      <c r="J47" s="4" t="s">
        <v>91</v>
      </c>
      <c r="K47" s="4" t="s">
        <v>91</v>
      </c>
      <c r="L47" s="4" t="s">
        <v>91</v>
      </c>
      <c r="M47" s="4" t="s">
        <v>91</v>
      </c>
      <c r="N47" s="4" t="s">
        <v>91</v>
      </c>
    </row>
    <row r="48" spans="1:14" x14ac:dyDescent="0.25">
      <c r="A48" s="2" t="str">
        <f t="shared" si="0"/>
        <v>81000</v>
      </c>
      <c r="B48" s="3" t="s">
        <v>87</v>
      </c>
      <c r="C48" s="4" t="s">
        <v>91</v>
      </c>
      <c r="D48" s="4">
        <v>1639544</v>
      </c>
      <c r="E48" s="4" t="s">
        <v>91</v>
      </c>
      <c r="F48" s="4" t="s">
        <v>91</v>
      </c>
      <c r="G48" s="4" t="s">
        <v>91</v>
      </c>
      <c r="H48" s="4" t="s">
        <v>91</v>
      </c>
      <c r="I48" s="4" t="s">
        <v>91</v>
      </c>
      <c r="J48" s="4" t="s">
        <v>91</v>
      </c>
      <c r="K48" s="4" t="s">
        <v>91</v>
      </c>
      <c r="L48" s="4" t="s">
        <v>91</v>
      </c>
      <c r="M48" s="4" t="s">
        <v>91</v>
      </c>
      <c r="N48" s="4" t="s">
        <v>91</v>
      </c>
    </row>
    <row r="49" spans="1:14" x14ac:dyDescent="0.25">
      <c r="A49" s="2" t="str">
        <f t="shared" si="0"/>
        <v>83000</v>
      </c>
      <c r="B49" s="3" t="s">
        <v>66</v>
      </c>
      <c r="C49" s="4" t="s">
        <v>91</v>
      </c>
      <c r="D49" s="4" t="s">
        <v>91</v>
      </c>
      <c r="E49" s="4" t="s">
        <v>91</v>
      </c>
      <c r="F49" s="4" t="s">
        <v>91</v>
      </c>
      <c r="G49" s="4" t="s">
        <v>91</v>
      </c>
      <c r="H49" s="4" t="s">
        <v>91</v>
      </c>
      <c r="I49" s="4" t="s">
        <v>91</v>
      </c>
      <c r="J49" s="4" t="s">
        <v>91</v>
      </c>
      <c r="K49" s="4" t="s">
        <v>91</v>
      </c>
      <c r="L49" s="4" t="s">
        <v>91</v>
      </c>
      <c r="M49" s="4" t="s">
        <v>91</v>
      </c>
      <c r="N49" s="4" t="s">
        <v>91</v>
      </c>
    </row>
    <row r="50" spans="1:14" x14ac:dyDescent="0.25">
      <c r="A50" s="2" t="str">
        <f t="shared" si="0"/>
        <v>84000</v>
      </c>
      <c r="B50" s="3" t="s">
        <v>67</v>
      </c>
      <c r="C50" s="4" t="s">
        <v>91</v>
      </c>
      <c r="D50" s="4">
        <v>1039020</v>
      </c>
      <c r="E50" s="4" t="s">
        <v>91</v>
      </c>
      <c r="F50" s="4" t="s">
        <v>91</v>
      </c>
      <c r="G50" s="4" t="s">
        <v>91</v>
      </c>
      <c r="H50" s="4" t="s">
        <v>91</v>
      </c>
      <c r="I50" s="4" t="s">
        <v>91</v>
      </c>
      <c r="J50" s="4" t="s">
        <v>91</v>
      </c>
      <c r="K50" s="4" t="s">
        <v>91</v>
      </c>
      <c r="L50" s="4" t="s">
        <v>91</v>
      </c>
      <c r="M50" s="4" t="s">
        <v>91</v>
      </c>
      <c r="N50" s="4" t="s">
        <v>91</v>
      </c>
    </row>
    <row r="51" spans="1:14" x14ac:dyDescent="0.25">
      <c r="A51" s="2" t="str">
        <f>LEFT(B51,7)</f>
        <v>Emendas</v>
      </c>
      <c r="B51" s="19" t="s">
        <v>14</v>
      </c>
      <c r="C51" s="20" t="s">
        <v>91</v>
      </c>
      <c r="D51" s="20" t="s">
        <v>91</v>
      </c>
      <c r="E51" s="20">
        <v>1524958749</v>
      </c>
      <c r="F51" s="20">
        <v>2171023359</v>
      </c>
      <c r="G51" s="20">
        <v>2467087969</v>
      </c>
      <c r="H51" s="20">
        <v>9821212554</v>
      </c>
      <c r="I51" s="20">
        <v>9820097216</v>
      </c>
      <c r="J51" s="20">
        <v>9883410813</v>
      </c>
      <c r="K51" s="20">
        <v>10061202975</v>
      </c>
      <c r="L51" s="20">
        <v>10425838575</v>
      </c>
      <c r="M51" s="20">
        <v>11018474176</v>
      </c>
      <c r="N51" s="20">
        <v>8665278697</v>
      </c>
    </row>
    <row r="52" spans="1:14" x14ac:dyDescent="0.25">
      <c r="A52" s="2" t="str">
        <f t="shared" si="0"/>
        <v>Total</v>
      </c>
      <c r="B52" s="3" t="s">
        <v>25</v>
      </c>
      <c r="C52" s="4" t="s">
        <v>91</v>
      </c>
      <c r="D52" s="20">
        <v>1227450276</v>
      </c>
      <c r="E52" s="20">
        <f>E51</f>
        <v>1524958749</v>
      </c>
      <c r="F52" s="20">
        <f t="shared" ref="F52:N52" si="1">F51</f>
        <v>2171023359</v>
      </c>
      <c r="G52" s="20">
        <f t="shared" si="1"/>
        <v>2467087969</v>
      </c>
      <c r="H52" s="20">
        <f t="shared" si="1"/>
        <v>9821212554</v>
      </c>
      <c r="I52" s="20">
        <f t="shared" si="1"/>
        <v>9820097216</v>
      </c>
      <c r="J52" s="20">
        <f t="shared" si="1"/>
        <v>9883410813</v>
      </c>
      <c r="K52" s="20">
        <f t="shared" si="1"/>
        <v>10061202975</v>
      </c>
      <c r="L52" s="20">
        <f t="shared" si="1"/>
        <v>10425838575</v>
      </c>
      <c r="M52" s="20">
        <f t="shared" si="1"/>
        <v>11018474176</v>
      </c>
      <c r="N52" s="20">
        <f t="shared" si="1"/>
        <v>8665278697</v>
      </c>
    </row>
    <row r="53" spans="1:14" x14ac:dyDescent="0.25">
      <c r="K53" s="1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1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2" sqref="B2:N51"/>
    </sheetView>
  </sheetViews>
  <sheetFormatPr defaultRowHeight="15" x14ac:dyDescent="0.25"/>
  <cols>
    <col min="1" max="1" width="6" bestFit="1" customWidth="1"/>
    <col min="2" max="2" width="62.140625" bestFit="1" customWidth="1"/>
    <col min="3" max="3" width="11" bestFit="1" customWidth="1"/>
    <col min="4" max="5" width="13.85546875" bestFit="1" customWidth="1"/>
    <col min="6" max="14" width="14.85546875" bestFit="1" customWidth="1"/>
  </cols>
  <sheetData>
    <row r="1" spans="1:14" x14ac:dyDescent="0.25">
      <c r="A1" s="2"/>
      <c r="B1" s="5" t="s">
        <v>94</v>
      </c>
    </row>
    <row r="2" spans="1:14" x14ac:dyDescent="0.25">
      <c r="A2" s="2"/>
      <c r="B2" s="3" t="s">
        <v>84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18</v>
      </c>
    </row>
    <row r="3" spans="1:14" x14ac:dyDescent="0.25">
      <c r="A3" s="2" t="str">
        <f>LEFT(B3,5)</f>
        <v>20000</v>
      </c>
      <c r="B3" s="3" t="s">
        <v>26</v>
      </c>
      <c r="C3" s="4" t="s">
        <v>91</v>
      </c>
      <c r="D3" s="4">
        <v>18141655</v>
      </c>
      <c r="E3" s="4">
        <v>27212483</v>
      </c>
      <c r="F3" s="4">
        <v>36727754</v>
      </c>
      <c r="G3" s="4">
        <v>46243026</v>
      </c>
      <c r="H3" s="4">
        <v>62273039</v>
      </c>
      <c r="I3" s="4">
        <v>72874101</v>
      </c>
      <c r="J3" s="4">
        <v>83525163</v>
      </c>
      <c r="K3" s="4">
        <v>94176225</v>
      </c>
      <c r="L3" s="4">
        <v>104081381</v>
      </c>
      <c r="M3" s="4">
        <v>113986537</v>
      </c>
      <c r="N3" s="4">
        <v>125144702</v>
      </c>
    </row>
    <row r="4" spans="1:14" x14ac:dyDescent="0.25">
      <c r="A4" s="2" t="str">
        <f t="shared" ref="A4:A51" si="0">LEFT(B4,5)</f>
        <v>22000</v>
      </c>
      <c r="B4" s="3" t="s">
        <v>27</v>
      </c>
      <c r="C4" s="4" t="s">
        <v>91</v>
      </c>
      <c r="D4" s="4">
        <v>50380089</v>
      </c>
      <c r="E4" s="4">
        <v>75570134</v>
      </c>
      <c r="F4" s="4">
        <v>105760179</v>
      </c>
      <c r="G4" s="4">
        <v>140950223</v>
      </c>
      <c r="H4" s="4">
        <v>174861501</v>
      </c>
      <c r="I4" s="4">
        <v>201505085</v>
      </c>
      <c r="J4" s="4">
        <v>228148668</v>
      </c>
      <c r="K4" s="4">
        <v>254792252</v>
      </c>
      <c r="L4" s="4">
        <v>260732022</v>
      </c>
      <c r="M4" s="4">
        <v>266671793</v>
      </c>
      <c r="N4" s="4">
        <v>355448689</v>
      </c>
    </row>
    <row r="5" spans="1:14" x14ac:dyDescent="0.25">
      <c r="A5" s="2" t="str">
        <f t="shared" si="0"/>
        <v>24000</v>
      </c>
      <c r="B5" s="3" t="s">
        <v>28</v>
      </c>
      <c r="C5" s="4" t="s">
        <v>91</v>
      </c>
      <c r="D5" s="4">
        <v>12610226</v>
      </c>
      <c r="E5" s="4">
        <v>18915339</v>
      </c>
      <c r="F5" s="4">
        <v>25231562</v>
      </c>
      <c r="G5" s="4">
        <v>31547786</v>
      </c>
      <c r="H5" s="4">
        <v>45463942</v>
      </c>
      <c r="I5" s="4">
        <v>53046822</v>
      </c>
      <c r="J5" s="4">
        <v>60629701</v>
      </c>
      <c r="K5" s="4">
        <v>68212580</v>
      </c>
      <c r="L5" s="4">
        <v>76307182</v>
      </c>
      <c r="M5" s="4">
        <v>84401785</v>
      </c>
      <c r="N5" s="4">
        <v>93719135</v>
      </c>
    </row>
    <row r="6" spans="1:14" x14ac:dyDescent="0.25">
      <c r="A6" s="2" t="str">
        <f t="shared" si="0"/>
        <v>25000</v>
      </c>
      <c r="B6" s="3" t="s">
        <v>29</v>
      </c>
      <c r="C6" s="4" t="s">
        <v>91</v>
      </c>
      <c r="D6" s="4">
        <v>97192369</v>
      </c>
      <c r="E6" s="4">
        <v>145788553</v>
      </c>
      <c r="F6" s="4">
        <v>194940293</v>
      </c>
      <c r="G6" s="4">
        <v>244092033</v>
      </c>
      <c r="H6" s="4">
        <v>341953908</v>
      </c>
      <c r="I6" s="4">
        <v>399224004</v>
      </c>
      <c r="J6" s="4">
        <v>456494100</v>
      </c>
      <c r="K6" s="4">
        <v>513764196</v>
      </c>
      <c r="L6" s="4">
        <v>569803613</v>
      </c>
      <c r="M6" s="4">
        <v>625843030</v>
      </c>
      <c r="N6" s="4">
        <v>434121545</v>
      </c>
    </row>
    <row r="7" spans="1:14" x14ac:dyDescent="0.25">
      <c r="A7" s="2" t="str">
        <f t="shared" si="0"/>
        <v>26000</v>
      </c>
      <c r="B7" s="3" t="s">
        <v>30</v>
      </c>
      <c r="C7" s="4" t="s">
        <v>91</v>
      </c>
      <c r="D7" s="4">
        <v>2028121290</v>
      </c>
      <c r="E7" s="4">
        <v>3042181935</v>
      </c>
      <c r="F7" s="4">
        <v>4056242580</v>
      </c>
      <c r="G7" s="4">
        <v>5070303225</v>
      </c>
      <c r="H7" s="4">
        <v>6557112784</v>
      </c>
      <c r="I7" s="4">
        <v>7649964914</v>
      </c>
      <c r="J7" s="4">
        <v>9962817045</v>
      </c>
      <c r="K7" s="4">
        <v>11075669175</v>
      </c>
      <c r="L7" s="4">
        <v>11844792966</v>
      </c>
      <c r="M7" s="4">
        <v>12613916757</v>
      </c>
      <c r="N7" s="4">
        <v>13310413719</v>
      </c>
    </row>
    <row r="8" spans="1:14" x14ac:dyDescent="0.25">
      <c r="A8" s="2" t="str">
        <f t="shared" si="0"/>
        <v>28000</v>
      </c>
      <c r="B8" s="3" t="s">
        <v>31</v>
      </c>
      <c r="C8" s="4" t="s">
        <v>91</v>
      </c>
      <c r="D8" s="4">
        <v>3180996</v>
      </c>
      <c r="E8" s="4">
        <v>4771493</v>
      </c>
      <c r="F8" s="4">
        <v>6420476</v>
      </c>
      <c r="G8" s="4">
        <v>8069458</v>
      </c>
      <c r="H8" s="4">
        <v>13372250</v>
      </c>
      <c r="I8" s="4">
        <v>15630200</v>
      </c>
      <c r="J8" s="4">
        <v>17888151</v>
      </c>
      <c r="K8" s="4">
        <v>20146101</v>
      </c>
      <c r="L8" s="4">
        <v>22949774</v>
      </c>
      <c r="M8" s="4">
        <v>25753446</v>
      </c>
      <c r="N8" s="4">
        <v>28941909</v>
      </c>
    </row>
    <row r="9" spans="1:14" x14ac:dyDescent="0.25">
      <c r="A9" s="2" t="str">
        <f t="shared" si="0"/>
        <v>30000</v>
      </c>
      <c r="B9" s="3" t="s">
        <v>32</v>
      </c>
      <c r="C9" s="4" t="s">
        <v>91</v>
      </c>
      <c r="D9" s="4">
        <v>478006942</v>
      </c>
      <c r="E9" s="4">
        <v>707010413</v>
      </c>
      <c r="F9" s="4">
        <v>953184957</v>
      </c>
      <c r="G9" s="4">
        <v>1199359502</v>
      </c>
      <c r="H9" s="4">
        <v>1602060513</v>
      </c>
      <c r="I9" s="4">
        <v>1874322802</v>
      </c>
      <c r="J9" s="4">
        <v>2146585091</v>
      </c>
      <c r="K9" s="4">
        <v>2418847380</v>
      </c>
      <c r="L9" s="4">
        <v>2680507864</v>
      </c>
      <c r="M9" s="4">
        <v>2942168349</v>
      </c>
      <c r="N9" s="4">
        <v>3409113576</v>
      </c>
    </row>
    <row r="10" spans="1:14" x14ac:dyDescent="0.25">
      <c r="A10" s="2" t="str">
        <f t="shared" si="0"/>
        <v>30211</v>
      </c>
      <c r="B10" s="3" t="s">
        <v>85</v>
      </c>
      <c r="C10" s="4" t="s">
        <v>91</v>
      </c>
      <c r="D10" s="4">
        <v>140503</v>
      </c>
      <c r="E10" s="4">
        <v>210755</v>
      </c>
      <c r="F10" s="4">
        <v>281006</v>
      </c>
      <c r="G10" s="4">
        <v>351258</v>
      </c>
      <c r="H10" s="4">
        <v>503019</v>
      </c>
      <c r="I10" s="4">
        <v>586856</v>
      </c>
      <c r="J10" s="4">
        <v>670692</v>
      </c>
      <c r="K10" s="4">
        <v>754529</v>
      </c>
      <c r="L10" s="4">
        <v>920881</v>
      </c>
      <c r="M10" s="4">
        <v>1087233</v>
      </c>
      <c r="N10" s="4">
        <v>1253585</v>
      </c>
    </row>
    <row r="11" spans="1:14" x14ac:dyDescent="0.25">
      <c r="A11" s="2" t="str">
        <f t="shared" si="0"/>
        <v>32000</v>
      </c>
      <c r="B11" s="3" t="s">
        <v>33</v>
      </c>
      <c r="C11" s="4" t="s">
        <v>91</v>
      </c>
      <c r="D11" s="4">
        <v>15089091</v>
      </c>
      <c r="E11" s="4">
        <v>22633636</v>
      </c>
      <c r="F11" s="4">
        <v>31205882</v>
      </c>
      <c r="G11" s="4">
        <v>39778129</v>
      </c>
      <c r="H11" s="4">
        <v>51744446</v>
      </c>
      <c r="I11" s="4">
        <v>60882370</v>
      </c>
      <c r="J11" s="4">
        <v>70020295</v>
      </c>
      <c r="K11" s="4">
        <v>79158220</v>
      </c>
      <c r="L11" s="4">
        <v>90716307</v>
      </c>
      <c r="M11" s="4">
        <v>102274393</v>
      </c>
      <c r="N11" s="4">
        <v>116981895</v>
      </c>
    </row>
    <row r="12" spans="1:14" x14ac:dyDescent="0.25">
      <c r="A12" s="2" t="str">
        <f t="shared" si="0"/>
        <v>32265</v>
      </c>
      <c r="B12" s="3" t="s">
        <v>86</v>
      </c>
      <c r="C12" s="4" t="s">
        <v>91</v>
      </c>
      <c r="D12" s="4">
        <v>1583759</v>
      </c>
      <c r="E12" s="4">
        <v>2375638</v>
      </c>
      <c r="F12" s="4">
        <v>3167517</v>
      </c>
      <c r="G12" s="4">
        <v>3959397</v>
      </c>
      <c r="H12" s="4">
        <v>6200143</v>
      </c>
      <c r="I12" s="4">
        <v>7233500</v>
      </c>
      <c r="J12" s="4">
        <v>8266857</v>
      </c>
      <c r="K12" s="4">
        <v>9300215</v>
      </c>
      <c r="L12" s="4">
        <v>10353600</v>
      </c>
      <c r="M12" s="4">
        <v>11406986</v>
      </c>
      <c r="N12" s="4">
        <v>12493594</v>
      </c>
    </row>
    <row r="13" spans="1:14" x14ac:dyDescent="0.25">
      <c r="A13" s="2" t="str">
        <f t="shared" si="0"/>
        <v>32266</v>
      </c>
      <c r="B13" s="3" t="s">
        <v>34</v>
      </c>
      <c r="C13" s="4" t="s">
        <v>91</v>
      </c>
      <c r="D13" s="4">
        <v>1154618</v>
      </c>
      <c r="E13" s="4">
        <v>1731927</v>
      </c>
      <c r="F13" s="4">
        <v>2312478</v>
      </c>
      <c r="G13" s="4">
        <v>2893029</v>
      </c>
      <c r="H13" s="4">
        <v>4379209</v>
      </c>
      <c r="I13" s="4">
        <v>5110698</v>
      </c>
      <c r="J13" s="4">
        <v>5842188</v>
      </c>
      <c r="K13" s="4">
        <v>6573677</v>
      </c>
      <c r="L13" s="4">
        <v>7311833</v>
      </c>
      <c r="M13" s="4">
        <v>8049989</v>
      </c>
      <c r="N13" s="4">
        <v>8788145</v>
      </c>
    </row>
    <row r="14" spans="1:14" x14ac:dyDescent="0.25">
      <c r="A14" s="2" t="str">
        <f t="shared" si="0"/>
        <v>32396</v>
      </c>
      <c r="B14" s="3" t="s">
        <v>35</v>
      </c>
      <c r="C14" s="4" t="s">
        <v>91</v>
      </c>
      <c r="D14" s="4">
        <v>2489441</v>
      </c>
      <c r="E14" s="4">
        <v>3734162</v>
      </c>
      <c r="F14" s="4">
        <v>4978882</v>
      </c>
      <c r="G14" s="4">
        <v>6223603</v>
      </c>
      <c r="H14" s="4">
        <v>9162092</v>
      </c>
      <c r="I14" s="4">
        <v>10689107</v>
      </c>
      <c r="J14" s="4">
        <v>12216122</v>
      </c>
      <c r="K14" s="4">
        <v>13743137</v>
      </c>
      <c r="L14" s="4">
        <v>15463486</v>
      </c>
      <c r="M14" s="4">
        <v>17183834</v>
      </c>
      <c r="N14" s="4">
        <v>18954183</v>
      </c>
    </row>
    <row r="15" spans="1:14" x14ac:dyDescent="0.25">
      <c r="A15" s="2" t="str">
        <f t="shared" si="0"/>
        <v>33000</v>
      </c>
      <c r="B15" s="3" t="s">
        <v>36</v>
      </c>
      <c r="C15" s="4" t="s">
        <v>91</v>
      </c>
      <c r="D15" s="4">
        <v>49389554</v>
      </c>
      <c r="E15" s="4">
        <v>74084331</v>
      </c>
      <c r="F15" s="4">
        <v>98779108</v>
      </c>
      <c r="G15" s="4">
        <v>118473885</v>
      </c>
      <c r="H15" s="4">
        <v>185054114</v>
      </c>
      <c r="I15" s="4">
        <v>216729799</v>
      </c>
      <c r="J15" s="4">
        <v>248405485</v>
      </c>
      <c r="K15" s="4">
        <v>280081170</v>
      </c>
      <c r="L15" s="4">
        <v>294603204</v>
      </c>
      <c r="M15" s="4">
        <v>309125238</v>
      </c>
      <c r="N15" s="4">
        <v>356947272</v>
      </c>
    </row>
    <row r="16" spans="1:14" x14ac:dyDescent="0.25">
      <c r="A16" s="2" t="str">
        <f t="shared" si="0"/>
        <v>35000</v>
      </c>
      <c r="B16" s="3" t="s">
        <v>37</v>
      </c>
      <c r="C16" s="4" t="s">
        <v>91</v>
      </c>
      <c r="D16" s="4">
        <v>114726552</v>
      </c>
      <c r="E16" s="4">
        <v>172089829</v>
      </c>
      <c r="F16" s="4">
        <v>229453105</v>
      </c>
      <c r="G16" s="4">
        <v>286816381</v>
      </c>
      <c r="H16" s="4">
        <v>357191778</v>
      </c>
      <c r="I16" s="4">
        <v>416723741</v>
      </c>
      <c r="J16" s="4">
        <v>476255704</v>
      </c>
      <c r="K16" s="4">
        <v>535787667</v>
      </c>
      <c r="L16" s="4">
        <v>625779894</v>
      </c>
      <c r="M16" s="4">
        <v>715772120</v>
      </c>
      <c r="N16" s="4">
        <v>831791860</v>
      </c>
    </row>
    <row r="17" spans="1:14" x14ac:dyDescent="0.25">
      <c r="A17" s="2" t="str">
        <f t="shared" si="0"/>
        <v>36000</v>
      </c>
      <c r="B17" s="3" t="s">
        <v>38</v>
      </c>
      <c r="C17" s="4" t="s">
        <v>91</v>
      </c>
      <c r="D17" s="4">
        <v>25653763074</v>
      </c>
      <c r="E17" s="4">
        <v>38480644612</v>
      </c>
      <c r="F17" s="4">
        <v>51307526149</v>
      </c>
      <c r="G17" s="4">
        <v>64134407686</v>
      </c>
      <c r="H17" s="4">
        <v>77037313396</v>
      </c>
      <c r="I17" s="4">
        <v>89876865629</v>
      </c>
      <c r="J17" s="4">
        <v>102716417861</v>
      </c>
      <c r="K17" s="4">
        <v>115555970094</v>
      </c>
      <c r="L17" s="4">
        <v>128413112204</v>
      </c>
      <c r="M17" s="4">
        <v>141270254315</v>
      </c>
      <c r="N17" s="4">
        <v>154047215575</v>
      </c>
    </row>
    <row r="18" spans="1:14" x14ac:dyDescent="0.25">
      <c r="A18" s="2" t="str">
        <f t="shared" si="0"/>
        <v>36212</v>
      </c>
      <c r="B18" s="3" t="s">
        <v>39</v>
      </c>
      <c r="C18" s="4" t="s">
        <v>91</v>
      </c>
      <c r="D18" s="4">
        <v>3026284</v>
      </c>
      <c r="E18" s="4">
        <v>4539427</v>
      </c>
      <c r="F18" s="4">
        <v>6052569</v>
      </c>
      <c r="G18" s="4">
        <v>7565711</v>
      </c>
      <c r="H18" s="4">
        <v>11681071</v>
      </c>
      <c r="I18" s="4">
        <v>13627916</v>
      </c>
      <c r="J18" s="4">
        <v>15574761</v>
      </c>
      <c r="K18" s="4">
        <v>17521606</v>
      </c>
      <c r="L18" s="4">
        <v>19571636</v>
      </c>
      <c r="M18" s="4">
        <v>21621667</v>
      </c>
      <c r="N18" s="4">
        <v>23671697</v>
      </c>
    </row>
    <row r="19" spans="1:14" x14ac:dyDescent="0.25">
      <c r="A19" s="2" t="str">
        <f t="shared" si="0"/>
        <v>36213</v>
      </c>
      <c r="B19" s="3" t="s">
        <v>40</v>
      </c>
      <c r="C19" s="4" t="s">
        <v>91</v>
      </c>
      <c r="D19" s="4">
        <v>1086549</v>
      </c>
      <c r="E19" s="4">
        <v>1629824</v>
      </c>
      <c r="F19" s="4">
        <v>2173098</v>
      </c>
      <c r="G19" s="4">
        <v>2716373</v>
      </c>
      <c r="H19" s="4">
        <v>4294940</v>
      </c>
      <c r="I19" s="4">
        <v>5010763</v>
      </c>
      <c r="J19" s="4">
        <v>5726586</v>
      </c>
      <c r="K19" s="4">
        <v>6442409</v>
      </c>
      <c r="L19" s="4">
        <v>7171576</v>
      </c>
      <c r="M19" s="4">
        <v>7900743</v>
      </c>
      <c r="N19" s="4">
        <v>8629910</v>
      </c>
    </row>
    <row r="20" spans="1:14" x14ac:dyDescent="0.25">
      <c r="A20" s="2" t="str">
        <f t="shared" si="0"/>
        <v>37000</v>
      </c>
      <c r="B20" s="3" t="s">
        <v>41</v>
      </c>
      <c r="C20" s="4" t="s">
        <v>91</v>
      </c>
      <c r="D20" s="4">
        <v>4338661</v>
      </c>
      <c r="E20" s="4">
        <v>6507991</v>
      </c>
      <c r="F20" s="4">
        <v>8677322</v>
      </c>
      <c r="G20" s="4">
        <v>10846652</v>
      </c>
      <c r="H20" s="4">
        <v>16354423</v>
      </c>
      <c r="I20" s="4">
        <v>19080161</v>
      </c>
      <c r="J20" s="4">
        <v>21805898</v>
      </c>
      <c r="K20" s="4">
        <v>24531635</v>
      </c>
      <c r="L20" s="4">
        <v>27285047</v>
      </c>
      <c r="M20" s="4">
        <v>30038459</v>
      </c>
      <c r="N20" s="4">
        <v>32811871</v>
      </c>
    </row>
    <row r="21" spans="1:14" x14ac:dyDescent="0.25">
      <c r="A21" s="2" t="str">
        <f t="shared" si="0"/>
        <v>39000</v>
      </c>
      <c r="B21" s="3" t="s">
        <v>42</v>
      </c>
      <c r="C21" s="4" t="s">
        <v>91</v>
      </c>
      <c r="D21" s="4">
        <v>11861887</v>
      </c>
      <c r="E21" s="4">
        <v>17792831</v>
      </c>
      <c r="F21" s="4">
        <v>23723774</v>
      </c>
      <c r="G21" s="4">
        <v>29654718</v>
      </c>
      <c r="H21" s="4">
        <v>39694368</v>
      </c>
      <c r="I21" s="4">
        <v>46310095</v>
      </c>
      <c r="J21" s="4">
        <v>52925823</v>
      </c>
      <c r="K21" s="4">
        <v>59541551</v>
      </c>
      <c r="L21" s="4">
        <v>69456811</v>
      </c>
      <c r="M21" s="4">
        <v>79372070</v>
      </c>
      <c r="N21" s="4">
        <v>86591329</v>
      </c>
    </row>
    <row r="22" spans="1:14" x14ac:dyDescent="0.25">
      <c r="A22" s="2" t="str">
        <f t="shared" si="0"/>
        <v>39250</v>
      </c>
      <c r="B22" s="3" t="s">
        <v>43</v>
      </c>
      <c r="C22" s="4" t="s">
        <v>91</v>
      </c>
      <c r="D22" s="4">
        <v>1773639</v>
      </c>
      <c r="E22" s="4">
        <v>2660459</v>
      </c>
      <c r="F22" s="4">
        <v>3547278</v>
      </c>
      <c r="G22" s="4">
        <v>4434098</v>
      </c>
      <c r="H22" s="4">
        <v>6627548</v>
      </c>
      <c r="I22" s="4">
        <v>7732139</v>
      </c>
      <c r="J22" s="4">
        <v>8836731</v>
      </c>
      <c r="K22" s="4">
        <v>9941322</v>
      </c>
      <c r="L22" s="4">
        <v>11054399</v>
      </c>
      <c r="M22" s="4">
        <v>12167475</v>
      </c>
      <c r="N22" s="4">
        <v>13280552</v>
      </c>
    </row>
    <row r="23" spans="1:14" x14ac:dyDescent="0.25">
      <c r="A23" s="2" t="str">
        <f t="shared" si="0"/>
        <v>40000</v>
      </c>
      <c r="B23" s="3" t="s">
        <v>44</v>
      </c>
      <c r="C23" s="4" t="s">
        <v>91</v>
      </c>
      <c r="D23" s="4">
        <v>10258811</v>
      </c>
      <c r="E23" s="4">
        <v>15388216</v>
      </c>
      <c r="F23" s="4">
        <v>21295399</v>
      </c>
      <c r="G23" s="4">
        <v>32202582</v>
      </c>
      <c r="H23" s="4">
        <v>51171978</v>
      </c>
      <c r="I23" s="4">
        <v>59256196</v>
      </c>
      <c r="J23" s="4">
        <v>67340415</v>
      </c>
      <c r="K23" s="4">
        <v>75424633</v>
      </c>
      <c r="L23" s="4">
        <v>84924786</v>
      </c>
      <c r="M23" s="4">
        <v>94424939</v>
      </c>
      <c r="N23" s="4">
        <v>103955092</v>
      </c>
    </row>
    <row r="24" spans="1:14" x14ac:dyDescent="0.25">
      <c r="A24" s="2" t="str">
        <f t="shared" si="0"/>
        <v>41000</v>
      </c>
      <c r="B24" s="3" t="s">
        <v>45</v>
      </c>
      <c r="C24" s="4" t="s">
        <v>91</v>
      </c>
      <c r="D24" s="4">
        <v>3140375</v>
      </c>
      <c r="E24" s="4">
        <v>4710562</v>
      </c>
      <c r="F24" s="4">
        <v>6280749</v>
      </c>
      <c r="G24" s="4">
        <v>7850936</v>
      </c>
      <c r="H24" s="4">
        <v>9965704</v>
      </c>
      <c r="I24" s="4">
        <v>11626655</v>
      </c>
      <c r="J24" s="4">
        <v>13287605</v>
      </c>
      <c r="K24" s="4">
        <v>14948556</v>
      </c>
      <c r="L24" s="4">
        <v>15685482</v>
      </c>
      <c r="M24" s="4">
        <v>16422409</v>
      </c>
      <c r="N24" s="4">
        <v>17497472</v>
      </c>
    </row>
    <row r="25" spans="1:14" x14ac:dyDescent="0.25">
      <c r="A25" s="2" t="str">
        <f t="shared" si="0"/>
        <v>41231</v>
      </c>
      <c r="B25" s="3" t="s">
        <v>46</v>
      </c>
      <c r="C25" s="4" t="s">
        <v>91</v>
      </c>
      <c r="D25" s="4">
        <v>2494661</v>
      </c>
      <c r="E25" s="4">
        <v>3741991</v>
      </c>
      <c r="F25" s="4">
        <v>4989321</v>
      </c>
      <c r="G25" s="4">
        <v>6236652</v>
      </c>
      <c r="H25" s="4">
        <v>9881228</v>
      </c>
      <c r="I25" s="4">
        <v>6528099</v>
      </c>
      <c r="J25" s="4">
        <v>6174970</v>
      </c>
      <c r="K25" s="4">
        <v>4980370</v>
      </c>
      <c r="L25" s="4">
        <v>6627242</v>
      </c>
      <c r="M25" s="4">
        <v>8274113</v>
      </c>
      <c r="N25" s="4">
        <v>9920984</v>
      </c>
    </row>
    <row r="26" spans="1:14" x14ac:dyDescent="0.25">
      <c r="A26" s="2" t="str">
        <f t="shared" si="0"/>
        <v>42000</v>
      </c>
      <c r="B26" s="3" t="s">
        <v>47</v>
      </c>
      <c r="C26" s="4" t="s">
        <v>91</v>
      </c>
      <c r="D26" s="4">
        <v>5622331</v>
      </c>
      <c r="E26" s="4">
        <v>8433497</v>
      </c>
      <c r="F26" s="4">
        <v>11255773</v>
      </c>
      <c r="G26" s="4">
        <v>14078050</v>
      </c>
      <c r="H26" s="4">
        <v>19471166</v>
      </c>
      <c r="I26" s="4">
        <v>22721916</v>
      </c>
      <c r="J26" s="4">
        <v>25972666</v>
      </c>
      <c r="K26" s="4">
        <v>29223415</v>
      </c>
      <c r="L26" s="4">
        <v>33104518</v>
      </c>
      <c r="M26" s="4">
        <v>36985621</v>
      </c>
      <c r="N26" s="4">
        <v>41165884</v>
      </c>
    </row>
    <row r="27" spans="1:14" x14ac:dyDescent="0.25">
      <c r="A27" s="2" t="str">
        <f t="shared" si="0"/>
        <v>42206</v>
      </c>
      <c r="B27" s="3" t="s">
        <v>48</v>
      </c>
      <c r="C27" s="4" t="s">
        <v>91</v>
      </c>
      <c r="D27" s="4">
        <v>622465</v>
      </c>
      <c r="E27" s="4">
        <v>933698</v>
      </c>
      <c r="F27" s="4">
        <v>1244930</v>
      </c>
      <c r="G27" s="4">
        <v>1556163</v>
      </c>
      <c r="H27" s="4">
        <v>2428607</v>
      </c>
      <c r="I27" s="4">
        <v>2833374</v>
      </c>
      <c r="J27" s="4">
        <v>3238142</v>
      </c>
      <c r="K27" s="4">
        <v>3642910</v>
      </c>
      <c r="L27" s="4">
        <v>4054344</v>
      </c>
      <c r="M27" s="4">
        <v>4465779</v>
      </c>
      <c r="N27" s="4">
        <v>4877213</v>
      </c>
    </row>
    <row r="28" spans="1:14" x14ac:dyDescent="0.25">
      <c r="A28" s="2" t="str">
        <f t="shared" si="0"/>
        <v>44000</v>
      </c>
      <c r="B28" s="3" t="s">
        <v>49</v>
      </c>
      <c r="C28" s="4" t="s">
        <v>91</v>
      </c>
      <c r="D28" s="4">
        <v>10306751</v>
      </c>
      <c r="E28" s="4">
        <v>15460127</v>
      </c>
      <c r="F28" s="4">
        <v>20650169</v>
      </c>
      <c r="G28" s="4">
        <v>25840211</v>
      </c>
      <c r="H28" s="4">
        <v>41156092</v>
      </c>
      <c r="I28" s="4">
        <v>48033774</v>
      </c>
      <c r="J28" s="4">
        <v>54911456</v>
      </c>
      <c r="K28" s="4">
        <v>61789138</v>
      </c>
      <c r="L28" s="4">
        <v>72044476</v>
      </c>
      <c r="M28" s="4">
        <v>82299814</v>
      </c>
      <c r="N28" s="4">
        <v>93891562</v>
      </c>
    </row>
    <row r="29" spans="1:14" x14ac:dyDescent="0.25">
      <c r="A29" s="2" t="str">
        <f t="shared" si="0"/>
        <v>46000</v>
      </c>
      <c r="B29" s="3" t="s">
        <v>50</v>
      </c>
      <c r="C29" s="4" t="s">
        <v>91</v>
      </c>
      <c r="D29" s="4">
        <v>36038178</v>
      </c>
      <c r="E29" s="4">
        <v>54057267</v>
      </c>
      <c r="F29" s="4">
        <v>73415245</v>
      </c>
      <c r="G29" s="4">
        <v>92773223</v>
      </c>
      <c r="H29" s="4">
        <v>160566895</v>
      </c>
      <c r="I29" s="4">
        <v>187997488</v>
      </c>
      <c r="J29" s="4">
        <v>215428082</v>
      </c>
      <c r="K29" s="4">
        <v>242858675</v>
      </c>
      <c r="L29" s="4">
        <v>278633156</v>
      </c>
      <c r="M29" s="4">
        <v>314407637</v>
      </c>
      <c r="N29" s="4">
        <v>396805134</v>
      </c>
    </row>
    <row r="30" spans="1:14" x14ac:dyDescent="0.25">
      <c r="A30" s="2" t="str">
        <f t="shared" si="0"/>
        <v>47000</v>
      </c>
      <c r="B30" s="3" t="s">
        <v>51</v>
      </c>
      <c r="C30" s="4" t="s">
        <v>91</v>
      </c>
      <c r="D30" s="4">
        <v>690552330</v>
      </c>
      <c r="E30" s="4">
        <v>1035828494</v>
      </c>
      <c r="F30" s="4">
        <v>1375166677</v>
      </c>
      <c r="G30" s="4">
        <v>889504860</v>
      </c>
      <c r="H30" s="4">
        <v>1043131489</v>
      </c>
      <c r="I30" s="4">
        <v>1214017746</v>
      </c>
      <c r="J30" s="4">
        <v>1363531798</v>
      </c>
      <c r="K30" s="4">
        <v>1513045849</v>
      </c>
      <c r="L30" s="4">
        <v>1586736304</v>
      </c>
      <c r="M30" s="4">
        <v>1660426758</v>
      </c>
      <c r="N30" s="4">
        <v>1626826629</v>
      </c>
    </row>
    <row r="31" spans="1:14" x14ac:dyDescent="0.25">
      <c r="A31" s="2" t="str">
        <f t="shared" si="0"/>
        <v>49000</v>
      </c>
      <c r="B31" s="3" t="s">
        <v>52</v>
      </c>
      <c r="C31" s="4" t="s">
        <v>91</v>
      </c>
      <c r="D31" s="4">
        <v>103594196</v>
      </c>
      <c r="E31" s="4">
        <v>155391293</v>
      </c>
      <c r="F31" s="4">
        <v>207632835</v>
      </c>
      <c r="G31" s="4">
        <v>259874378</v>
      </c>
      <c r="H31" s="4">
        <v>319652095</v>
      </c>
      <c r="I31" s="4">
        <v>373149666</v>
      </c>
      <c r="J31" s="4">
        <v>426647238</v>
      </c>
      <c r="K31" s="4">
        <v>480144809</v>
      </c>
      <c r="L31" s="4">
        <v>537862522</v>
      </c>
      <c r="M31" s="4">
        <v>595580235</v>
      </c>
      <c r="N31" s="4">
        <v>652284161</v>
      </c>
    </row>
    <row r="32" spans="1:14" x14ac:dyDescent="0.25">
      <c r="A32" s="2" t="str">
        <f t="shared" si="0"/>
        <v>51000</v>
      </c>
      <c r="B32" s="3" t="s">
        <v>53</v>
      </c>
      <c r="C32" s="4" t="s">
        <v>91</v>
      </c>
      <c r="D32" s="4">
        <v>885054</v>
      </c>
      <c r="E32" s="4">
        <v>1327581</v>
      </c>
      <c r="F32" s="4">
        <v>1770108</v>
      </c>
      <c r="G32" s="4">
        <v>2212635</v>
      </c>
      <c r="H32" s="4">
        <v>2655162</v>
      </c>
      <c r="I32" s="4">
        <v>3097689</v>
      </c>
      <c r="J32" s="4">
        <v>3540216</v>
      </c>
      <c r="K32" s="4">
        <v>3982743</v>
      </c>
      <c r="L32" s="4">
        <v>4425270</v>
      </c>
      <c r="M32" s="4">
        <v>4867797</v>
      </c>
      <c r="N32" s="4">
        <v>5350324</v>
      </c>
    </row>
    <row r="33" spans="1:14" x14ac:dyDescent="0.25">
      <c r="A33" s="2" t="str">
        <f t="shared" si="0"/>
        <v>52000</v>
      </c>
      <c r="B33" s="3" t="s">
        <v>54</v>
      </c>
      <c r="C33" s="4" t="s">
        <v>91</v>
      </c>
      <c r="D33" s="4">
        <v>1044063449</v>
      </c>
      <c r="E33" s="4">
        <v>1566095173</v>
      </c>
      <c r="F33" s="4">
        <v>2124418152</v>
      </c>
      <c r="G33" s="4">
        <v>2682741130</v>
      </c>
      <c r="H33" s="4">
        <v>3264810896</v>
      </c>
      <c r="I33" s="4">
        <v>3844685525</v>
      </c>
      <c r="J33" s="4">
        <v>4425882361</v>
      </c>
      <c r="K33" s="4">
        <v>4807079196</v>
      </c>
      <c r="L33" s="4">
        <v>5393689609</v>
      </c>
      <c r="M33" s="4">
        <v>5980300022</v>
      </c>
      <c r="N33" s="4">
        <v>6833939522</v>
      </c>
    </row>
    <row r="34" spans="1:14" x14ac:dyDescent="0.25">
      <c r="A34" s="2" t="str">
        <f t="shared" si="0"/>
        <v>53000</v>
      </c>
      <c r="B34" s="3" t="s">
        <v>55</v>
      </c>
      <c r="C34" s="4" t="s">
        <v>91</v>
      </c>
      <c r="D34" s="4">
        <v>12032617</v>
      </c>
      <c r="E34" s="4">
        <v>18048925</v>
      </c>
      <c r="F34" s="4">
        <v>30338164</v>
      </c>
      <c r="G34" s="4">
        <v>39827402</v>
      </c>
      <c r="H34" s="4">
        <v>53567764</v>
      </c>
      <c r="I34" s="4">
        <v>60965523</v>
      </c>
      <c r="J34" s="4">
        <v>68363283</v>
      </c>
      <c r="K34" s="4">
        <v>72961042</v>
      </c>
      <c r="L34" s="4">
        <v>76361467</v>
      </c>
      <c r="M34" s="4">
        <v>79761892</v>
      </c>
      <c r="N34" s="4">
        <v>88823789</v>
      </c>
    </row>
    <row r="35" spans="1:14" x14ac:dyDescent="0.25">
      <c r="A35" s="2" t="str">
        <f t="shared" si="0"/>
        <v>53210</v>
      </c>
      <c r="B35" s="3" t="s">
        <v>90</v>
      </c>
      <c r="C35" s="4" t="s">
        <v>91</v>
      </c>
      <c r="D35" s="4">
        <v>574317</v>
      </c>
      <c r="E35" s="4">
        <v>861475</v>
      </c>
      <c r="F35" s="4">
        <v>1148633</v>
      </c>
      <c r="G35" s="4">
        <v>1435791</v>
      </c>
      <c r="H35" s="4">
        <v>2343314</v>
      </c>
      <c r="I35" s="4">
        <v>2733866</v>
      </c>
      <c r="J35" s="4">
        <v>3124418</v>
      </c>
      <c r="K35" s="4">
        <v>3514970</v>
      </c>
      <c r="L35" s="4">
        <v>3912189</v>
      </c>
      <c r="M35" s="4">
        <v>4309408</v>
      </c>
      <c r="N35" s="4">
        <v>4736627</v>
      </c>
    </row>
    <row r="36" spans="1:14" x14ac:dyDescent="0.25">
      <c r="A36" s="2" t="str">
        <f t="shared" si="0"/>
        <v>54000</v>
      </c>
      <c r="B36" s="3" t="s">
        <v>56</v>
      </c>
      <c r="C36" s="4" t="s">
        <v>91</v>
      </c>
      <c r="D36" s="4">
        <v>614122</v>
      </c>
      <c r="E36" s="4">
        <v>921183</v>
      </c>
      <c r="F36" s="4">
        <v>1228243</v>
      </c>
      <c r="G36" s="4">
        <v>1535304</v>
      </c>
      <c r="H36" s="4">
        <v>2114674</v>
      </c>
      <c r="I36" s="4">
        <v>2467119</v>
      </c>
      <c r="J36" s="4">
        <v>2819565</v>
      </c>
      <c r="K36" s="4">
        <v>3172010</v>
      </c>
      <c r="L36" s="4">
        <v>3611537</v>
      </c>
      <c r="M36" s="4">
        <v>4051063</v>
      </c>
      <c r="N36" s="4">
        <v>4663154</v>
      </c>
    </row>
    <row r="37" spans="1:14" x14ac:dyDescent="0.25">
      <c r="A37" s="2" t="str">
        <f t="shared" si="0"/>
        <v>55000</v>
      </c>
      <c r="B37" s="3" t="s">
        <v>57</v>
      </c>
      <c r="C37" s="4" t="s">
        <v>91</v>
      </c>
      <c r="D37" s="4">
        <v>28391311953</v>
      </c>
      <c r="E37" s="4">
        <v>42896967930</v>
      </c>
      <c r="F37" s="4">
        <v>57032623907</v>
      </c>
      <c r="G37" s="4">
        <v>71101866463</v>
      </c>
      <c r="H37" s="4">
        <v>85172511682</v>
      </c>
      <c r="I37" s="4">
        <v>99241988015</v>
      </c>
      <c r="J37" s="4">
        <v>113310979251</v>
      </c>
      <c r="K37" s="4">
        <v>127379970487</v>
      </c>
      <c r="L37" s="4">
        <v>141448961722</v>
      </c>
      <c r="M37" s="4">
        <v>155517952958</v>
      </c>
      <c r="N37" s="4">
        <v>169495829951</v>
      </c>
    </row>
    <row r="38" spans="1:14" x14ac:dyDescent="0.25">
      <c r="A38" s="2" t="str">
        <f t="shared" si="0"/>
        <v>56000</v>
      </c>
      <c r="B38" s="3" t="s">
        <v>58</v>
      </c>
      <c r="C38" s="4" t="s">
        <v>91</v>
      </c>
      <c r="D38" s="4">
        <v>18762112</v>
      </c>
      <c r="E38" s="4">
        <v>28143168</v>
      </c>
      <c r="F38" s="4">
        <v>37524223</v>
      </c>
      <c r="G38" s="4">
        <v>46905279</v>
      </c>
      <c r="H38" s="4">
        <v>57828600</v>
      </c>
      <c r="I38" s="4">
        <v>67466700</v>
      </c>
      <c r="J38" s="4">
        <v>77104800</v>
      </c>
      <c r="K38" s="4">
        <v>79495967</v>
      </c>
      <c r="L38" s="4">
        <v>81887135</v>
      </c>
      <c r="M38" s="4">
        <v>84278302</v>
      </c>
      <c r="N38" s="4">
        <v>88669469</v>
      </c>
    </row>
    <row r="39" spans="1:14" x14ac:dyDescent="0.25">
      <c r="A39" s="2" t="str">
        <f t="shared" si="0"/>
        <v>58000</v>
      </c>
      <c r="B39" s="3" t="s">
        <v>59</v>
      </c>
      <c r="C39" s="4" t="s">
        <v>91</v>
      </c>
      <c r="D39" s="4">
        <v>300125</v>
      </c>
      <c r="E39" s="4">
        <v>450187</v>
      </c>
      <c r="F39" s="4">
        <v>600249</v>
      </c>
      <c r="G39" s="4">
        <v>750312</v>
      </c>
      <c r="H39" s="4">
        <v>1166843</v>
      </c>
      <c r="I39" s="4">
        <v>1361316</v>
      </c>
      <c r="J39" s="4">
        <v>1555790</v>
      </c>
      <c r="K39" s="4">
        <v>1750264</v>
      </c>
      <c r="L39" s="4">
        <v>2003186</v>
      </c>
      <c r="M39" s="4">
        <v>2256108</v>
      </c>
      <c r="N39" s="4">
        <v>2529030</v>
      </c>
    </row>
    <row r="40" spans="1:14" x14ac:dyDescent="0.25">
      <c r="A40" s="2" t="str">
        <f t="shared" si="0"/>
        <v>60000</v>
      </c>
      <c r="B40" s="3" t="s">
        <v>60</v>
      </c>
      <c r="C40" s="4" t="s">
        <v>91</v>
      </c>
      <c r="D40" s="4">
        <v>82826</v>
      </c>
      <c r="E40" s="4">
        <v>124239</v>
      </c>
      <c r="F40" s="4">
        <v>165651</v>
      </c>
      <c r="G40" s="4">
        <v>207064</v>
      </c>
      <c r="H40" s="4">
        <v>254268</v>
      </c>
      <c r="I40" s="4">
        <v>296646</v>
      </c>
      <c r="J40" s="4">
        <v>339024</v>
      </c>
      <c r="K40" s="4">
        <v>381402</v>
      </c>
      <c r="L40" s="4">
        <v>423780</v>
      </c>
      <c r="M40" s="4">
        <v>466158</v>
      </c>
      <c r="N40" s="4">
        <v>508536</v>
      </c>
    </row>
    <row r="41" spans="1:14" x14ac:dyDescent="0.25">
      <c r="A41" s="2" t="str">
        <f t="shared" si="0"/>
        <v>63000</v>
      </c>
      <c r="B41" s="3" t="s">
        <v>61</v>
      </c>
      <c r="C41" s="4" t="s">
        <v>91</v>
      </c>
      <c r="D41" s="4">
        <v>19385936</v>
      </c>
      <c r="E41" s="4">
        <v>29078903</v>
      </c>
      <c r="F41" s="4">
        <v>38771871</v>
      </c>
      <c r="G41" s="4">
        <v>48464839</v>
      </c>
      <c r="H41" s="4">
        <v>70829119</v>
      </c>
      <c r="I41" s="4">
        <v>82633972</v>
      </c>
      <c r="J41" s="4">
        <v>94438825</v>
      </c>
      <c r="K41" s="4">
        <v>106243679</v>
      </c>
      <c r="L41" s="4">
        <v>115930559</v>
      </c>
      <c r="M41" s="4">
        <v>125617440</v>
      </c>
      <c r="N41" s="4">
        <v>135304320</v>
      </c>
    </row>
    <row r="42" spans="1:14" x14ac:dyDescent="0.25">
      <c r="A42" s="2" t="str">
        <f t="shared" si="0"/>
        <v>65000</v>
      </c>
      <c r="B42" s="3" t="s">
        <v>88</v>
      </c>
      <c r="C42" s="4" t="s">
        <v>91</v>
      </c>
      <c r="D42" s="4">
        <v>122820</v>
      </c>
      <c r="E42" s="4">
        <v>184230</v>
      </c>
      <c r="F42" s="4">
        <v>256751</v>
      </c>
      <c r="G42" s="4">
        <v>329272</v>
      </c>
      <c r="H42" s="4">
        <v>515573</v>
      </c>
      <c r="I42" s="4">
        <v>607058</v>
      </c>
      <c r="J42" s="4">
        <v>698542</v>
      </c>
      <c r="K42" s="4">
        <v>790027</v>
      </c>
      <c r="L42" s="4">
        <v>901511</v>
      </c>
      <c r="M42" s="4">
        <v>1012996</v>
      </c>
      <c r="N42" s="4">
        <v>1476831</v>
      </c>
    </row>
    <row r="43" spans="1:14" x14ac:dyDescent="0.25">
      <c r="A43" s="2" t="str">
        <f t="shared" si="0"/>
        <v>67000</v>
      </c>
      <c r="B43" s="3" t="s">
        <v>62</v>
      </c>
      <c r="C43" s="4" t="s">
        <v>91</v>
      </c>
      <c r="D43" s="4">
        <v>333</v>
      </c>
      <c r="E43" s="4">
        <v>500</v>
      </c>
      <c r="F43" s="4">
        <v>79840</v>
      </c>
      <c r="G43" s="4">
        <v>159180</v>
      </c>
      <c r="H43" s="4">
        <v>434440</v>
      </c>
      <c r="I43" s="4">
        <v>546434</v>
      </c>
      <c r="J43" s="4">
        <v>658427</v>
      </c>
      <c r="K43" s="4">
        <v>770421</v>
      </c>
      <c r="L43" s="4">
        <v>892581</v>
      </c>
      <c r="M43" s="4">
        <v>1014742</v>
      </c>
      <c r="N43" s="4">
        <v>1667421</v>
      </c>
    </row>
    <row r="44" spans="1:14" x14ac:dyDescent="0.25">
      <c r="A44" s="2" t="str">
        <f t="shared" si="0"/>
        <v>68000</v>
      </c>
      <c r="B44" s="3" t="s">
        <v>63</v>
      </c>
      <c r="C44" s="4" t="s">
        <v>91</v>
      </c>
      <c r="D44" s="4">
        <v>245977</v>
      </c>
      <c r="E44" s="4">
        <v>368965</v>
      </c>
      <c r="F44" s="4">
        <v>491953</v>
      </c>
      <c r="G44" s="4">
        <v>614942</v>
      </c>
      <c r="H44" s="4">
        <v>4050721</v>
      </c>
      <c r="I44" s="4">
        <v>4725841</v>
      </c>
      <c r="J44" s="4">
        <v>5400961</v>
      </c>
      <c r="K44" s="4">
        <v>1821082</v>
      </c>
      <c r="L44" s="4">
        <v>1951767</v>
      </c>
      <c r="M44" s="4">
        <v>2082453</v>
      </c>
      <c r="N44" s="4">
        <v>2444760</v>
      </c>
    </row>
    <row r="45" spans="1:14" x14ac:dyDescent="0.25">
      <c r="A45" s="2" t="str">
        <f t="shared" si="0"/>
        <v>68201</v>
      </c>
      <c r="B45" s="3" t="s">
        <v>64</v>
      </c>
      <c r="C45" s="4" t="s">
        <v>91</v>
      </c>
      <c r="D45" s="4">
        <v>700339</v>
      </c>
      <c r="E45" s="4">
        <v>1050508</v>
      </c>
      <c r="F45" s="4">
        <v>1400677</v>
      </c>
      <c r="G45" s="4">
        <v>1750846</v>
      </c>
      <c r="H45" s="4">
        <v>2677891</v>
      </c>
      <c r="I45" s="4">
        <v>3124206</v>
      </c>
      <c r="J45" s="4">
        <v>3570521</v>
      </c>
      <c r="K45" s="4">
        <v>4016836</v>
      </c>
      <c r="L45" s="4">
        <v>4476484</v>
      </c>
      <c r="M45" s="4">
        <v>4936133</v>
      </c>
      <c r="N45" s="4">
        <v>5395781</v>
      </c>
    </row>
    <row r="46" spans="1:14" x14ac:dyDescent="0.25">
      <c r="A46" s="2" t="str">
        <f t="shared" si="0"/>
        <v>68213</v>
      </c>
      <c r="B46" s="3" t="s">
        <v>65</v>
      </c>
      <c r="C46" s="4" t="s">
        <v>91</v>
      </c>
      <c r="D46" s="4">
        <v>2527559</v>
      </c>
      <c r="E46" s="4">
        <v>3791338</v>
      </c>
      <c r="F46" s="4">
        <v>5084007</v>
      </c>
      <c r="G46" s="4">
        <v>6376675</v>
      </c>
      <c r="H46" s="4">
        <v>10102806</v>
      </c>
      <c r="I46" s="4">
        <v>11801052</v>
      </c>
      <c r="J46" s="4">
        <v>13499297</v>
      </c>
      <c r="K46" s="4">
        <v>15197543</v>
      </c>
      <c r="L46" s="4">
        <v>16932828</v>
      </c>
      <c r="M46" s="4">
        <v>18668114</v>
      </c>
      <c r="N46" s="4">
        <v>20403400</v>
      </c>
    </row>
    <row r="47" spans="1:14" x14ac:dyDescent="0.25">
      <c r="A47" s="2" t="str">
        <f t="shared" si="0"/>
        <v>69000</v>
      </c>
      <c r="B47" s="3" t="s">
        <v>97</v>
      </c>
      <c r="C47" s="4" t="s">
        <v>91</v>
      </c>
      <c r="D47" s="4" t="s">
        <v>91</v>
      </c>
      <c r="E47" s="4" t="s">
        <v>91</v>
      </c>
      <c r="F47" s="4">
        <v>63738</v>
      </c>
      <c r="G47" s="4">
        <v>127475</v>
      </c>
      <c r="H47" s="4">
        <v>341946</v>
      </c>
      <c r="I47" s="4">
        <v>430805</v>
      </c>
      <c r="J47" s="4">
        <v>519665</v>
      </c>
      <c r="K47" s="4">
        <v>608525</v>
      </c>
      <c r="L47" s="4">
        <v>784356</v>
      </c>
      <c r="M47" s="4">
        <v>960188</v>
      </c>
      <c r="N47" s="4">
        <v>1290019</v>
      </c>
    </row>
    <row r="48" spans="1:14" x14ac:dyDescent="0.25">
      <c r="A48" s="2" t="str">
        <f t="shared" si="0"/>
        <v>81000</v>
      </c>
      <c r="B48" s="3" t="s">
        <v>87</v>
      </c>
      <c r="C48" s="4" t="s">
        <v>91</v>
      </c>
      <c r="D48" s="4">
        <v>751883</v>
      </c>
      <c r="E48" s="4">
        <v>1127825</v>
      </c>
      <c r="F48" s="4">
        <v>1520433</v>
      </c>
      <c r="G48" s="4">
        <v>1913042</v>
      </c>
      <c r="H48" s="4">
        <v>2446459</v>
      </c>
      <c r="I48" s="4">
        <v>2862535</v>
      </c>
      <c r="J48" s="4">
        <v>3278611</v>
      </c>
      <c r="K48" s="4">
        <v>3314269</v>
      </c>
      <c r="L48" s="4">
        <v>3349927</v>
      </c>
      <c r="M48" s="4">
        <v>3385584</v>
      </c>
      <c r="N48" s="4">
        <v>3541242</v>
      </c>
    </row>
    <row r="49" spans="1:14" x14ac:dyDescent="0.25">
      <c r="A49" s="2" t="str">
        <f t="shared" si="0"/>
        <v>83000</v>
      </c>
      <c r="B49" s="3" t="s">
        <v>66</v>
      </c>
      <c r="C49" s="4" t="s">
        <v>91</v>
      </c>
      <c r="D49" s="4">
        <v>41487817</v>
      </c>
      <c r="E49" s="4">
        <v>62231725</v>
      </c>
      <c r="F49" s="4">
        <v>82975633</v>
      </c>
      <c r="G49" s="4">
        <v>108719542</v>
      </c>
      <c r="H49" s="4">
        <v>136922789</v>
      </c>
      <c r="I49" s="4">
        <v>158909921</v>
      </c>
      <c r="J49" s="4">
        <v>180897052</v>
      </c>
      <c r="K49" s="4">
        <v>202884184</v>
      </c>
      <c r="L49" s="4">
        <v>225288405</v>
      </c>
      <c r="M49" s="4">
        <v>246692626</v>
      </c>
      <c r="N49" s="4">
        <v>266918918</v>
      </c>
    </row>
    <row r="50" spans="1:14" x14ac:dyDescent="0.25">
      <c r="A50" s="2" t="str">
        <f t="shared" si="0"/>
        <v>84000</v>
      </c>
      <c r="B50" s="3" t="s">
        <v>67</v>
      </c>
      <c r="C50" s="4" t="s">
        <v>91</v>
      </c>
      <c r="D50" s="4">
        <v>3250207</v>
      </c>
      <c r="E50" s="4">
        <v>4875311</v>
      </c>
      <c r="F50" s="4">
        <v>6500414</v>
      </c>
      <c r="G50" s="4">
        <v>8125518</v>
      </c>
      <c r="H50" s="4">
        <v>11817487</v>
      </c>
      <c r="I50" s="4">
        <v>13787068</v>
      </c>
      <c r="J50" s="4">
        <v>15756649</v>
      </c>
      <c r="K50" s="4">
        <v>17726230</v>
      </c>
      <c r="L50" s="4">
        <v>19795811</v>
      </c>
      <c r="M50" s="4">
        <v>21865392</v>
      </c>
      <c r="N50" s="4">
        <v>24014973</v>
      </c>
    </row>
    <row r="51" spans="1:14" x14ac:dyDescent="0.25">
      <c r="A51" s="2" t="str">
        <f t="shared" si="0"/>
        <v>Total</v>
      </c>
      <c r="B51" s="19" t="s">
        <v>25</v>
      </c>
      <c r="C51" s="20" t="s">
        <v>91</v>
      </c>
      <c r="D51" s="20">
        <v>58947786718</v>
      </c>
      <c r="E51" s="20">
        <v>88721680076</v>
      </c>
      <c r="F51" s="20">
        <v>118189279717</v>
      </c>
      <c r="G51" s="20">
        <v>146772665938</v>
      </c>
      <c r="H51" s="20">
        <v>176982116165</v>
      </c>
      <c r="I51" s="20">
        <v>206383806906</v>
      </c>
      <c r="J51" s="20">
        <v>236988012550</v>
      </c>
      <c r="K51" s="20">
        <v>266176694371</v>
      </c>
      <c r="L51" s="20">
        <v>295177228634</v>
      </c>
      <c r="M51" s="20">
        <v>324176762898</v>
      </c>
      <c r="N51" s="20">
        <v>353251046941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51"/>
  <sheetViews>
    <sheetView zoomScaleNormal="100" workbookViewId="0">
      <pane xSplit="2" ySplit="2" topLeftCell="C31" activePane="bottomRight" state="frozen"/>
      <selection pane="topRight" activeCell="C1" sqref="C1"/>
      <selection pane="bottomLeft" activeCell="A3" sqref="A3"/>
      <selection pane="bottomRight" activeCell="B2" sqref="B2:N51"/>
    </sheetView>
  </sheetViews>
  <sheetFormatPr defaultRowHeight="15" x14ac:dyDescent="0.25"/>
  <cols>
    <col min="2" max="2" width="85.5703125" bestFit="1" customWidth="1"/>
    <col min="3" max="3" width="11" bestFit="1" customWidth="1"/>
    <col min="4" max="9" width="13.85546875" bestFit="1" customWidth="1"/>
    <col min="10" max="14" width="14.85546875" bestFit="1" customWidth="1"/>
  </cols>
  <sheetData>
    <row r="1" spans="1:14" x14ac:dyDescent="0.25">
      <c r="A1" s="2"/>
      <c r="B1" s="5" t="s">
        <v>95</v>
      </c>
    </row>
    <row r="2" spans="1:14" x14ac:dyDescent="0.25">
      <c r="A2" s="2"/>
      <c r="B2" s="3" t="s">
        <v>84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18</v>
      </c>
    </row>
    <row r="3" spans="1:14" x14ac:dyDescent="0.25">
      <c r="A3" s="2" t="str">
        <f>LEFT(B3,5)</f>
        <v>20000</v>
      </c>
      <c r="B3" s="3" t="s">
        <v>26</v>
      </c>
      <c r="C3" s="4" t="s">
        <v>91</v>
      </c>
      <c r="D3" s="4" t="s">
        <v>91</v>
      </c>
      <c r="E3" s="4" t="s">
        <v>91</v>
      </c>
      <c r="F3" s="4" t="s">
        <v>91</v>
      </c>
      <c r="G3" s="4" t="s">
        <v>91</v>
      </c>
      <c r="H3" s="4" t="s">
        <v>91</v>
      </c>
      <c r="I3" s="4" t="s">
        <v>91</v>
      </c>
      <c r="J3" s="4" t="s">
        <v>91</v>
      </c>
      <c r="K3" s="4" t="s">
        <v>91</v>
      </c>
      <c r="L3" s="4" t="s">
        <v>91</v>
      </c>
      <c r="M3" s="4" t="s">
        <v>91</v>
      </c>
      <c r="N3" s="4" t="s">
        <v>91</v>
      </c>
    </row>
    <row r="4" spans="1:14" x14ac:dyDescent="0.25">
      <c r="A4" s="2" t="str">
        <f t="shared" ref="A4:A51" si="0">LEFT(B4,5)</f>
        <v>22000</v>
      </c>
      <c r="B4" s="3" t="s">
        <v>27</v>
      </c>
      <c r="C4" s="4" t="s">
        <v>91</v>
      </c>
      <c r="D4" s="4" t="s">
        <v>91</v>
      </c>
      <c r="E4" s="4" t="s">
        <v>91</v>
      </c>
      <c r="F4" s="4" t="s">
        <v>91</v>
      </c>
      <c r="G4" s="4" t="s">
        <v>91</v>
      </c>
      <c r="H4" s="4" t="s">
        <v>91</v>
      </c>
      <c r="I4" s="4" t="s">
        <v>91</v>
      </c>
      <c r="J4" s="4" t="s">
        <v>91</v>
      </c>
      <c r="K4" s="4" t="s">
        <v>91</v>
      </c>
      <c r="L4" s="4" t="s">
        <v>91</v>
      </c>
      <c r="M4" s="4" t="s">
        <v>91</v>
      </c>
      <c r="N4" s="4" t="s">
        <v>91</v>
      </c>
    </row>
    <row r="5" spans="1:14" x14ac:dyDescent="0.25">
      <c r="A5" s="2" t="str">
        <f t="shared" si="0"/>
        <v>24000</v>
      </c>
      <c r="B5" s="3" t="s">
        <v>28</v>
      </c>
      <c r="C5" s="4" t="s">
        <v>91</v>
      </c>
      <c r="D5" s="4" t="s">
        <v>91</v>
      </c>
      <c r="E5" s="4" t="s">
        <v>91</v>
      </c>
      <c r="F5" s="4" t="s">
        <v>91</v>
      </c>
      <c r="G5" s="4" t="s">
        <v>91</v>
      </c>
      <c r="H5" s="4" t="s">
        <v>91</v>
      </c>
      <c r="I5" s="4" t="s">
        <v>91</v>
      </c>
      <c r="J5" s="4" t="s">
        <v>91</v>
      </c>
      <c r="K5" s="4" t="s">
        <v>91</v>
      </c>
      <c r="L5" s="4" t="s">
        <v>91</v>
      </c>
      <c r="M5" s="4" t="s">
        <v>91</v>
      </c>
      <c r="N5" s="4" t="s">
        <v>91</v>
      </c>
    </row>
    <row r="6" spans="1:14" x14ac:dyDescent="0.25">
      <c r="A6" s="2" t="str">
        <f t="shared" si="0"/>
        <v>25000</v>
      </c>
      <c r="B6" s="3" t="s">
        <v>29</v>
      </c>
      <c r="C6" s="4" t="s">
        <v>91</v>
      </c>
      <c r="D6" s="4" t="s">
        <v>91</v>
      </c>
      <c r="E6" s="4" t="s">
        <v>91</v>
      </c>
      <c r="F6" s="4" t="s">
        <v>91</v>
      </c>
      <c r="G6" s="4" t="s">
        <v>91</v>
      </c>
      <c r="H6" s="4" t="s">
        <v>91</v>
      </c>
      <c r="I6" s="4" t="s">
        <v>91</v>
      </c>
      <c r="J6" s="4" t="s">
        <v>91</v>
      </c>
      <c r="K6" s="4" t="s">
        <v>91</v>
      </c>
      <c r="L6" s="4" t="s">
        <v>91</v>
      </c>
      <c r="M6" s="4" t="s">
        <v>91</v>
      </c>
      <c r="N6" s="4" t="s">
        <v>91</v>
      </c>
    </row>
    <row r="7" spans="1:14" x14ac:dyDescent="0.25">
      <c r="A7" s="2" t="str">
        <f t="shared" si="0"/>
        <v>26000</v>
      </c>
      <c r="B7" s="3" t="s">
        <v>30</v>
      </c>
      <c r="C7" s="4" t="s">
        <v>91</v>
      </c>
      <c r="D7" s="4">
        <v>5423497</v>
      </c>
      <c r="E7" s="4">
        <v>8135245</v>
      </c>
      <c r="F7" s="4">
        <v>10846993</v>
      </c>
      <c r="G7" s="4">
        <v>13558742</v>
      </c>
      <c r="H7" s="4">
        <v>16270490</v>
      </c>
      <c r="I7" s="4">
        <v>18982238</v>
      </c>
      <c r="J7" s="4">
        <v>23693987</v>
      </c>
      <c r="K7" s="4">
        <v>26405735</v>
      </c>
      <c r="L7" s="4">
        <v>29117483</v>
      </c>
      <c r="M7" s="4">
        <v>30829232</v>
      </c>
      <c r="N7" s="4">
        <v>39540980</v>
      </c>
    </row>
    <row r="8" spans="1:14" x14ac:dyDescent="0.25">
      <c r="A8" s="2" t="str">
        <f t="shared" si="0"/>
        <v>28000</v>
      </c>
      <c r="B8" s="3" t="s">
        <v>31</v>
      </c>
      <c r="C8" s="4" t="s">
        <v>91</v>
      </c>
      <c r="D8" s="4">
        <v>1823215</v>
      </c>
      <c r="E8" s="4">
        <v>2734823</v>
      </c>
      <c r="F8" s="4">
        <v>3646431</v>
      </c>
      <c r="G8" s="4">
        <v>4558038</v>
      </c>
      <c r="H8" s="4">
        <v>5469646</v>
      </c>
      <c r="I8" s="4">
        <v>6381254</v>
      </c>
      <c r="J8" s="4">
        <v>7292861</v>
      </c>
      <c r="K8" s="4">
        <v>8204469</v>
      </c>
      <c r="L8" s="4">
        <v>9116077</v>
      </c>
      <c r="M8" s="4">
        <v>10027684</v>
      </c>
      <c r="N8" s="4">
        <v>10939292</v>
      </c>
    </row>
    <row r="9" spans="1:14" x14ac:dyDescent="0.25">
      <c r="A9" s="2" t="str">
        <f t="shared" si="0"/>
        <v>30000</v>
      </c>
      <c r="B9" s="3" t="s">
        <v>32</v>
      </c>
      <c r="C9" s="4" t="s">
        <v>91</v>
      </c>
      <c r="D9" s="4">
        <v>33592127</v>
      </c>
      <c r="E9" s="4">
        <v>60388190</v>
      </c>
      <c r="F9" s="4">
        <v>77184254</v>
      </c>
      <c r="G9" s="4">
        <v>93980317</v>
      </c>
      <c r="H9" s="4">
        <v>110776381</v>
      </c>
      <c r="I9" s="4">
        <v>127572444</v>
      </c>
      <c r="J9" s="4">
        <v>144368507</v>
      </c>
      <c r="K9" s="4">
        <v>161164571</v>
      </c>
      <c r="L9" s="4">
        <v>177960634</v>
      </c>
      <c r="M9" s="4">
        <v>194756698</v>
      </c>
      <c r="N9" s="4">
        <v>211552761</v>
      </c>
    </row>
    <row r="10" spans="1:14" x14ac:dyDescent="0.25">
      <c r="A10" s="2" t="str">
        <f t="shared" si="0"/>
        <v>30211</v>
      </c>
      <c r="B10" s="3" t="s">
        <v>85</v>
      </c>
      <c r="C10" s="4" t="s">
        <v>91</v>
      </c>
      <c r="D10" s="4" t="s">
        <v>91</v>
      </c>
      <c r="E10" s="4" t="s">
        <v>91</v>
      </c>
      <c r="F10" s="4" t="s">
        <v>91</v>
      </c>
      <c r="G10" s="4" t="s">
        <v>91</v>
      </c>
      <c r="H10" s="4" t="s">
        <v>91</v>
      </c>
      <c r="I10" s="4" t="s">
        <v>91</v>
      </c>
      <c r="J10" s="4" t="s">
        <v>91</v>
      </c>
      <c r="K10" s="4" t="s">
        <v>91</v>
      </c>
      <c r="L10" s="4" t="s">
        <v>91</v>
      </c>
      <c r="M10" s="4" t="s">
        <v>91</v>
      </c>
      <c r="N10" s="4" t="s">
        <v>91</v>
      </c>
    </row>
    <row r="11" spans="1:14" x14ac:dyDescent="0.25">
      <c r="A11" s="2" t="str">
        <f t="shared" si="0"/>
        <v>32000</v>
      </c>
      <c r="B11" s="3" t="s">
        <v>33</v>
      </c>
      <c r="C11" s="4" t="s">
        <v>91</v>
      </c>
      <c r="D11" s="4" t="s">
        <v>91</v>
      </c>
      <c r="E11" s="4" t="s">
        <v>91</v>
      </c>
      <c r="F11" s="4" t="s">
        <v>91</v>
      </c>
      <c r="G11" s="4" t="s">
        <v>91</v>
      </c>
      <c r="H11" s="4" t="s">
        <v>91</v>
      </c>
      <c r="I11" s="4" t="s">
        <v>91</v>
      </c>
      <c r="J11" s="4" t="s">
        <v>91</v>
      </c>
      <c r="K11" s="4" t="s">
        <v>91</v>
      </c>
      <c r="L11" s="4" t="s">
        <v>91</v>
      </c>
      <c r="M11" s="4" t="s">
        <v>91</v>
      </c>
      <c r="N11" s="4" t="s">
        <v>91</v>
      </c>
    </row>
    <row r="12" spans="1:14" x14ac:dyDescent="0.25">
      <c r="A12" s="2" t="str">
        <f t="shared" si="0"/>
        <v>32265</v>
      </c>
      <c r="B12" s="3" t="s">
        <v>86</v>
      </c>
      <c r="C12" s="4" t="s">
        <v>91</v>
      </c>
      <c r="D12" s="4" t="s">
        <v>91</v>
      </c>
      <c r="E12" s="4" t="s">
        <v>91</v>
      </c>
      <c r="F12" s="4" t="s">
        <v>91</v>
      </c>
      <c r="G12" s="4" t="s">
        <v>91</v>
      </c>
      <c r="H12" s="4" t="s">
        <v>91</v>
      </c>
      <c r="I12" s="4" t="s">
        <v>91</v>
      </c>
      <c r="J12" s="4" t="s">
        <v>91</v>
      </c>
      <c r="K12" s="4" t="s">
        <v>91</v>
      </c>
      <c r="L12" s="4" t="s">
        <v>91</v>
      </c>
      <c r="M12" s="4" t="s">
        <v>91</v>
      </c>
      <c r="N12" s="4" t="s">
        <v>91</v>
      </c>
    </row>
    <row r="13" spans="1:14" x14ac:dyDescent="0.25">
      <c r="A13" s="2" t="str">
        <f t="shared" si="0"/>
        <v>32266</v>
      </c>
      <c r="B13" s="3" t="s">
        <v>34</v>
      </c>
      <c r="C13" s="4" t="s">
        <v>91</v>
      </c>
      <c r="D13" s="4" t="s">
        <v>91</v>
      </c>
      <c r="E13" s="4" t="s">
        <v>91</v>
      </c>
      <c r="F13" s="4" t="s">
        <v>91</v>
      </c>
      <c r="G13" s="4" t="s">
        <v>91</v>
      </c>
      <c r="H13" s="4" t="s">
        <v>91</v>
      </c>
      <c r="I13" s="4" t="s">
        <v>91</v>
      </c>
      <c r="J13" s="4" t="s">
        <v>91</v>
      </c>
      <c r="K13" s="4" t="s">
        <v>91</v>
      </c>
      <c r="L13" s="4" t="s">
        <v>91</v>
      </c>
      <c r="M13" s="4" t="s">
        <v>91</v>
      </c>
      <c r="N13" s="4" t="s">
        <v>91</v>
      </c>
    </row>
    <row r="14" spans="1:14" x14ac:dyDescent="0.25">
      <c r="A14" s="2" t="str">
        <f t="shared" si="0"/>
        <v>32396</v>
      </c>
      <c r="B14" s="3" t="s">
        <v>35</v>
      </c>
      <c r="C14" s="4" t="s">
        <v>91</v>
      </c>
      <c r="D14" s="4" t="s">
        <v>91</v>
      </c>
      <c r="E14" s="4" t="s">
        <v>91</v>
      </c>
      <c r="F14" s="4" t="s">
        <v>91</v>
      </c>
      <c r="G14" s="4" t="s">
        <v>91</v>
      </c>
      <c r="H14" s="4" t="s">
        <v>91</v>
      </c>
      <c r="I14" s="4" t="s">
        <v>91</v>
      </c>
      <c r="J14" s="4" t="s">
        <v>91</v>
      </c>
      <c r="K14" s="4" t="s">
        <v>91</v>
      </c>
      <c r="L14" s="4" t="s">
        <v>91</v>
      </c>
      <c r="M14" s="4" t="s">
        <v>91</v>
      </c>
      <c r="N14" s="4" t="s">
        <v>91</v>
      </c>
    </row>
    <row r="15" spans="1:14" x14ac:dyDescent="0.25">
      <c r="A15" s="2" t="str">
        <f t="shared" si="0"/>
        <v>33000</v>
      </c>
      <c r="B15" s="3" t="s">
        <v>36</v>
      </c>
      <c r="C15" s="4" t="s">
        <v>91</v>
      </c>
      <c r="D15" s="4">
        <v>21810722</v>
      </c>
      <c r="E15" s="4">
        <v>32716083</v>
      </c>
      <c r="F15" s="4">
        <v>43621443</v>
      </c>
      <c r="G15" s="4">
        <v>54526804</v>
      </c>
      <c r="H15" s="4">
        <v>65432165</v>
      </c>
      <c r="I15" s="4">
        <v>76337526</v>
      </c>
      <c r="J15" s="4">
        <v>87242887</v>
      </c>
      <c r="K15" s="4">
        <v>98148248</v>
      </c>
      <c r="L15" s="4">
        <v>109053608</v>
      </c>
      <c r="M15" s="4">
        <v>119958969</v>
      </c>
      <c r="N15" s="4">
        <v>130864330</v>
      </c>
    </row>
    <row r="16" spans="1:14" x14ac:dyDescent="0.25">
      <c r="A16" s="2" t="str">
        <f t="shared" si="0"/>
        <v>35000</v>
      </c>
      <c r="B16" s="3" t="s">
        <v>37</v>
      </c>
      <c r="C16" s="4" t="s">
        <v>91</v>
      </c>
      <c r="D16" s="4" t="s">
        <v>91</v>
      </c>
      <c r="E16" s="4" t="s">
        <v>91</v>
      </c>
      <c r="F16" s="4" t="s">
        <v>91</v>
      </c>
      <c r="G16" s="4" t="s">
        <v>91</v>
      </c>
      <c r="H16" s="4" t="s">
        <v>91</v>
      </c>
      <c r="I16" s="4" t="s">
        <v>91</v>
      </c>
      <c r="J16" s="4" t="s">
        <v>91</v>
      </c>
      <c r="K16" s="4" t="s">
        <v>91</v>
      </c>
      <c r="L16" s="4" t="s">
        <v>91</v>
      </c>
      <c r="M16" s="4" t="s">
        <v>91</v>
      </c>
      <c r="N16" s="4" t="s">
        <v>91</v>
      </c>
    </row>
    <row r="17" spans="1:14" x14ac:dyDescent="0.25">
      <c r="A17" s="2" t="str">
        <f t="shared" si="0"/>
        <v>36000</v>
      </c>
      <c r="B17" s="3" t="s">
        <v>38</v>
      </c>
      <c r="C17" s="4" t="s">
        <v>91</v>
      </c>
      <c r="D17" s="4">
        <v>51540553</v>
      </c>
      <c r="E17" s="4">
        <v>77310830</v>
      </c>
      <c r="F17" s="4">
        <v>103081106</v>
      </c>
      <c r="G17" s="4">
        <v>128851383</v>
      </c>
      <c r="H17" s="4">
        <v>154621659</v>
      </c>
      <c r="I17" s="4">
        <v>180391936</v>
      </c>
      <c r="J17" s="4">
        <v>206162212</v>
      </c>
      <c r="K17" s="4">
        <v>231932489</v>
      </c>
      <c r="L17" s="4">
        <v>257702765</v>
      </c>
      <c r="M17" s="4">
        <v>283473042</v>
      </c>
      <c r="N17" s="4">
        <v>309243318</v>
      </c>
    </row>
    <row r="18" spans="1:14" x14ac:dyDescent="0.25">
      <c r="A18" s="2" t="str">
        <f t="shared" si="0"/>
        <v>36212</v>
      </c>
      <c r="B18" s="3" t="s">
        <v>39</v>
      </c>
      <c r="C18" s="4" t="s">
        <v>91</v>
      </c>
      <c r="D18" s="4" t="s">
        <v>91</v>
      </c>
      <c r="E18" s="4" t="s">
        <v>91</v>
      </c>
      <c r="F18" s="4" t="s">
        <v>91</v>
      </c>
      <c r="G18" s="4" t="s">
        <v>91</v>
      </c>
      <c r="H18" s="4" t="s">
        <v>91</v>
      </c>
      <c r="I18" s="4" t="s">
        <v>91</v>
      </c>
      <c r="J18" s="4" t="s">
        <v>91</v>
      </c>
      <c r="K18" s="4" t="s">
        <v>91</v>
      </c>
      <c r="L18" s="4" t="s">
        <v>91</v>
      </c>
      <c r="M18" s="4" t="s">
        <v>91</v>
      </c>
      <c r="N18" s="4" t="s">
        <v>91</v>
      </c>
    </row>
    <row r="19" spans="1:14" x14ac:dyDescent="0.25">
      <c r="A19" s="2" t="str">
        <f t="shared" si="0"/>
        <v>36213</v>
      </c>
      <c r="B19" s="3" t="s">
        <v>40</v>
      </c>
      <c r="C19" s="4" t="s">
        <v>91</v>
      </c>
      <c r="D19" s="4" t="s">
        <v>91</v>
      </c>
      <c r="E19" s="4" t="s">
        <v>91</v>
      </c>
      <c r="F19" s="4" t="s">
        <v>91</v>
      </c>
      <c r="G19" s="4" t="s">
        <v>91</v>
      </c>
      <c r="H19" s="4" t="s">
        <v>91</v>
      </c>
      <c r="I19" s="4" t="s">
        <v>91</v>
      </c>
      <c r="J19" s="4" t="s">
        <v>91</v>
      </c>
      <c r="K19" s="4" t="s">
        <v>91</v>
      </c>
      <c r="L19" s="4" t="s">
        <v>91</v>
      </c>
      <c r="M19" s="4" t="s">
        <v>91</v>
      </c>
      <c r="N19" s="4" t="s">
        <v>91</v>
      </c>
    </row>
    <row r="20" spans="1:14" x14ac:dyDescent="0.25">
      <c r="A20" s="2" t="str">
        <f t="shared" si="0"/>
        <v>37000</v>
      </c>
      <c r="B20" s="3" t="s">
        <v>41</v>
      </c>
      <c r="C20" s="4" t="s">
        <v>91</v>
      </c>
      <c r="D20" s="4" t="s">
        <v>91</v>
      </c>
      <c r="E20" s="4" t="s">
        <v>91</v>
      </c>
      <c r="F20" s="4" t="s">
        <v>91</v>
      </c>
      <c r="G20" s="4" t="s">
        <v>91</v>
      </c>
      <c r="H20" s="4" t="s">
        <v>91</v>
      </c>
      <c r="I20" s="4" t="s">
        <v>91</v>
      </c>
      <c r="J20" s="4" t="s">
        <v>91</v>
      </c>
      <c r="K20" s="4" t="s">
        <v>91</v>
      </c>
      <c r="L20" s="4" t="s">
        <v>91</v>
      </c>
      <c r="M20" s="4" t="s">
        <v>91</v>
      </c>
      <c r="N20" s="4" t="s">
        <v>91</v>
      </c>
    </row>
    <row r="21" spans="1:14" x14ac:dyDescent="0.25">
      <c r="A21" s="2" t="str">
        <f t="shared" si="0"/>
        <v>39000</v>
      </c>
      <c r="B21" s="3" t="s">
        <v>42</v>
      </c>
      <c r="C21" s="4" t="s">
        <v>91</v>
      </c>
      <c r="D21" s="4" t="s">
        <v>91</v>
      </c>
      <c r="E21" s="4" t="s">
        <v>91</v>
      </c>
      <c r="F21" s="4" t="s">
        <v>91</v>
      </c>
      <c r="G21" s="4" t="s">
        <v>91</v>
      </c>
      <c r="H21" s="4" t="s">
        <v>91</v>
      </c>
      <c r="I21" s="4" t="s">
        <v>91</v>
      </c>
      <c r="J21" s="4" t="s">
        <v>91</v>
      </c>
      <c r="K21" s="4" t="s">
        <v>91</v>
      </c>
      <c r="L21" s="4" t="s">
        <v>91</v>
      </c>
      <c r="M21" s="4" t="s">
        <v>91</v>
      </c>
      <c r="N21" s="4" t="s">
        <v>91</v>
      </c>
    </row>
    <row r="22" spans="1:14" x14ac:dyDescent="0.25">
      <c r="A22" s="2" t="str">
        <f t="shared" si="0"/>
        <v>39250</v>
      </c>
      <c r="B22" s="3" t="s">
        <v>43</v>
      </c>
      <c r="C22" s="4" t="s">
        <v>91</v>
      </c>
      <c r="D22" s="4" t="s">
        <v>91</v>
      </c>
      <c r="E22" s="4" t="s">
        <v>91</v>
      </c>
      <c r="F22" s="4" t="s">
        <v>91</v>
      </c>
      <c r="G22" s="4" t="s">
        <v>91</v>
      </c>
      <c r="H22" s="4" t="s">
        <v>91</v>
      </c>
      <c r="I22" s="4" t="s">
        <v>91</v>
      </c>
      <c r="J22" s="4" t="s">
        <v>91</v>
      </c>
      <c r="K22" s="4" t="s">
        <v>91</v>
      </c>
      <c r="L22" s="4" t="s">
        <v>91</v>
      </c>
      <c r="M22" s="4" t="s">
        <v>91</v>
      </c>
      <c r="N22" s="4" t="s">
        <v>91</v>
      </c>
    </row>
    <row r="23" spans="1:14" x14ac:dyDescent="0.25">
      <c r="A23" s="2" t="str">
        <f t="shared" si="0"/>
        <v>40000</v>
      </c>
      <c r="B23" s="3" t="s">
        <v>44</v>
      </c>
      <c r="C23" s="4" t="s">
        <v>91</v>
      </c>
      <c r="D23" s="4" t="s">
        <v>91</v>
      </c>
      <c r="E23" s="4" t="s">
        <v>91</v>
      </c>
      <c r="F23" s="4" t="s">
        <v>91</v>
      </c>
      <c r="G23" s="4" t="s">
        <v>91</v>
      </c>
      <c r="H23" s="4" t="s">
        <v>91</v>
      </c>
      <c r="I23" s="4" t="s">
        <v>91</v>
      </c>
      <c r="J23" s="4" t="s">
        <v>91</v>
      </c>
      <c r="K23" s="4" t="s">
        <v>91</v>
      </c>
      <c r="L23" s="4" t="s">
        <v>91</v>
      </c>
      <c r="M23" s="4" t="s">
        <v>91</v>
      </c>
      <c r="N23" s="4" t="s">
        <v>91</v>
      </c>
    </row>
    <row r="24" spans="1:14" x14ac:dyDescent="0.25">
      <c r="A24" s="2" t="str">
        <f t="shared" si="0"/>
        <v>41000</v>
      </c>
      <c r="B24" s="3" t="s">
        <v>45</v>
      </c>
      <c r="C24" s="4" t="s">
        <v>91</v>
      </c>
      <c r="D24" s="4" t="s">
        <v>91</v>
      </c>
      <c r="E24" s="4" t="s">
        <v>91</v>
      </c>
      <c r="F24" s="4" t="s">
        <v>91</v>
      </c>
      <c r="G24" s="4" t="s">
        <v>91</v>
      </c>
      <c r="H24" s="4" t="s">
        <v>91</v>
      </c>
      <c r="I24" s="4" t="s">
        <v>91</v>
      </c>
      <c r="J24" s="4" t="s">
        <v>91</v>
      </c>
      <c r="K24" s="4" t="s">
        <v>91</v>
      </c>
      <c r="L24" s="4" t="s">
        <v>91</v>
      </c>
      <c r="M24" s="4" t="s">
        <v>91</v>
      </c>
      <c r="N24" s="4" t="s">
        <v>91</v>
      </c>
    </row>
    <row r="25" spans="1:14" x14ac:dyDescent="0.25">
      <c r="A25" s="2" t="str">
        <f t="shared" si="0"/>
        <v>41231</v>
      </c>
      <c r="B25" s="3" t="s">
        <v>46</v>
      </c>
      <c r="C25" s="4" t="s">
        <v>91</v>
      </c>
      <c r="D25" s="4" t="s">
        <v>91</v>
      </c>
      <c r="E25" s="4" t="s">
        <v>91</v>
      </c>
      <c r="F25" s="4">
        <v>827000</v>
      </c>
      <c r="G25" s="4">
        <v>827000</v>
      </c>
      <c r="H25" s="4">
        <v>827000</v>
      </c>
      <c r="I25" s="4">
        <v>5827000</v>
      </c>
      <c r="J25" s="4">
        <v>7827000</v>
      </c>
      <c r="K25" s="4">
        <v>10668471</v>
      </c>
      <c r="L25" s="4">
        <v>10668471</v>
      </c>
      <c r="M25" s="4">
        <v>10668471</v>
      </c>
      <c r="N25" s="4">
        <v>10668471</v>
      </c>
    </row>
    <row r="26" spans="1:14" x14ac:dyDescent="0.25">
      <c r="A26" s="2" t="str">
        <f t="shared" si="0"/>
        <v>42000</v>
      </c>
      <c r="B26" s="3" t="s">
        <v>47</v>
      </c>
      <c r="C26" s="4" t="s">
        <v>91</v>
      </c>
      <c r="D26" s="4" t="s">
        <v>91</v>
      </c>
      <c r="E26" s="4" t="s">
        <v>91</v>
      </c>
      <c r="F26" s="4" t="s">
        <v>91</v>
      </c>
      <c r="G26" s="4" t="s">
        <v>91</v>
      </c>
      <c r="H26" s="4" t="s">
        <v>91</v>
      </c>
      <c r="I26" s="4" t="s">
        <v>91</v>
      </c>
      <c r="J26" s="4" t="s">
        <v>91</v>
      </c>
      <c r="K26" s="4" t="s">
        <v>91</v>
      </c>
      <c r="L26" s="4" t="s">
        <v>91</v>
      </c>
      <c r="M26" s="4" t="s">
        <v>91</v>
      </c>
      <c r="N26" s="4" t="s">
        <v>91</v>
      </c>
    </row>
    <row r="27" spans="1:14" x14ac:dyDescent="0.25">
      <c r="A27" s="2" t="str">
        <f t="shared" si="0"/>
        <v>42206</v>
      </c>
      <c r="B27" s="3" t="s">
        <v>48</v>
      </c>
      <c r="C27" s="4" t="s">
        <v>91</v>
      </c>
      <c r="D27" s="4" t="s">
        <v>91</v>
      </c>
      <c r="E27" s="4" t="s">
        <v>91</v>
      </c>
      <c r="F27" s="4" t="s">
        <v>91</v>
      </c>
      <c r="G27" s="4" t="s">
        <v>91</v>
      </c>
      <c r="H27" s="4" t="s">
        <v>91</v>
      </c>
      <c r="I27" s="4" t="s">
        <v>91</v>
      </c>
      <c r="J27" s="4" t="s">
        <v>91</v>
      </c>
      <c r="K27" s="4" t="s">
        <v>91</v>
      </c>
      <c r="L27" s="4" t="s">
        <v>91</v>
      </c>
      <c r="M27" s="4" t="s">
        <v>91</v>
      </c>
      <c r="N27" s="4" t="s">
        <v>91</v>
      </c>
    </row>
    <row r="28" spans="1:14" x14ac:dyDescent="0.25">
      <c r="A28" s="2" t="str">
        <f t="shared" si="0"/>
        <v>44000</v>
      </c>
      <c r="B28" s="3" t="s">
        <v>49</v>
      </c>
      <c r="C28" s="4" t="s">
        <v>91</v>
      </c>
      <c r="D28" s="4" t="s">
        <v>91</v>
      </c>
      <c r="E28" s="4" t="s">
        <v>91</v>
      </c>
      <c r="F28" s="4" t="s">
        <v>91</v>
      </c>
      <c r="G28" s="4" t="s">
        <v>91</v>
      </c>
      <c r="H28" s="4" t="s">
        <v>91</v>
      </c>
      <c r="I28" s="4" t="s">
        <v>91</v>
      </c>
      <c r="J28" s="4" t="s">
        <v>91</v>
      </c>
      <c r="K28" s="4" t="s">
        <v>91</v>
      </c>
      <c r="L28" s="4" t="s">
        <v>91</v>
      </c>
      <c r="M28" s="4" t="s">
        <v>91</v>
      </c>
      <c r="N28" s="4" t="s">
        <v>91</v>
      </c>
    </row>
    <row r="29" spans="1:14" x14ac:dyDescent="0.25">
      <c r="A29" s="2" t="str">
        <f t="shared" si="0"/>
        <v>46000</v>
      </c>
      <c r="B29" s="3" t="s">
        <v>50</v>
      </c>
      <c r="C29" s="4" t="s">
        <v>91</v>
      </c>
      <c r="D29" s="4" t="s">
        <v>91</v>
      </c>
      <c r="E29" s="4" t="s">
        <v>91</v>
      </c>
      <c r="F29" s="4" t="s">
        <v>91</v>
      </c>
      <c r="G29" s="4" t="s">
        <v>91</v>
      </c>
      <c r="H29" s="4" t="s">
        <v>91</v>
      </c>
      <c r="I29" s="4" t="s">
        <v>91</v>
      </c>
      <c r="J29" s="4" t="s">
        <v>91</v>
      </c>
      <c r="K29" s="4" t="s">
        <v>91</v>
      </c>
      <c r="L29" s="4" t="s">
        <v>91</v>
      </c>
      <c r="M29" s="4" t="s">
        <v>91</v>
      </c>
      <c r="N29" s="4" t="s">
        <v>91</v>
      </c>
    </row>
    <row r="30" spans="1:14" x14ac:dyDescent="0.25">
      <c r="A30" s="2" t="str">
        <f t="shared" si="0"/>
        <v>47000</v>
      </c>
      <c r="B30" s="3" t="s">
        <v>51</v>
      </c>
      <c r="C30" s="4" t="s">
        <v>91</v>
      </c>
      <c r="D30" s="4" t="s">
        <v>91</v>
      </c>
      <c r="E30" s="4" t="s">
        <v>91</v>
      </c>
      <c r="F30" s="4" t="s">
        <v>91</v>
      </c>
      <c r="G30" s="4" t="s">
        <v>91</v>
      </c>
      <c r="H30" s="4" t="s">
        <v>91</v>
      </c>
      <c r="I30" s="4" t="s">
        <v>91</v>
      </c>
      <c r="J30" s="4" t="s">
        <v>91</v>
      </c>
      <c r="K30" s="4" t="s">
        <v>91</v>
      </c>
      <c r="L30" s="4" t="s">
        <v>91</v>
      </c>
      <c r="M30" s="4" t="s">
        <v>91</v>
      </c>
      <c r="N30" s="4" t="s">
        <v>91</v>
      </c>
    </row>
    <row r="31" spans="1:14" x14ac:dyDescent="0.25">
      <c r="A31" s="2" t="str">
        <f t="shared" si="0"/>
        <v>49000</v>
      </c>
      <c r="B31" s="3" t="s">
        <v>52</v>
      </c>
      <c r="C31" s="4" t="s">
        <v>91</v>
      </c>
      <c r="D31" s="4" t="s">
        <v>91</v>
      </c>
      <c r="E31" s="4" t="s">
        <v>91</v>
      </c>
      <c r="F31" s="4" t="s">
        <v>91</v>
      </c>
      <c r="G31" s="4" t="s">
        <v>91</v>
      </c>
      <c r="H31" s="4" t="s">
        <v>91</v>
      </c>
      <c r="I31" s="4" t="s">
        <v>91</v>
      </c>
      <c r="J31" s="4" t="s">
        <v>91</v>
      </c>
      <c r="K31" s="4" t="s">
        <v>91</v>
      </c>
      <c r="L31" s="4" t="s">
        <v>91</v>
      </c>
      <c r="M31" s="4" t="s">
        <v>91</v>
      </c>
      <c r="N31" s="4" t="s">
        <v>91</v>
      </c>
    </row>
    <row r="32" spans="1:14" x14ac:dyDescent="0.25">
      <c r="A32" s="2" t="str">
        <f t="shared" si="0"/>
        <v>51000</v>
      </c>
      <c r="B32" s="3" t="s">
        <v>53</v>
      </c>
      <c r="C32" s="4" t="s">
        <v>91</v>
      </c>
      <c r="D32" s="4" t="s">
        <v>91</v>
      </c>
      <c r="E32" s="4" t="s">
        <v>91</v>
      </c>
      <c r="F32" s="4" t="s">
        <v>91</v>
      </c>
      <c r="G32" s="4" t="s">
        <v>91</v>
      </c>
      <c r="H32" s="4" t="s">
        <v>91</v>
      </c>
      <c r="I32" s="4" t="s">
        <v>91</v>
      </c>
      <c r="J32" s="4" t="s">
        <v>91</v>
      </c>
      <c r="K32" s="4" t="s">
        <v>91</v>
      </c>
      <c r="L32" s="4" t="s">
        <v>91</v>
      </c>
      <c r="M32" s="4" t="s">
        <v>91</v>
      </c>
      <c r="N32" s="4" t="s">
        <v>91</v>
      </c>
    </row>
    <row r="33" spans="1:14" x14ac:dyDescent="0.25">
      <c r="A33" s="2" t="str">
        <f t="shared" si="0"/>
        <v>52000</v>
      </c>
      <c r="B33" s="3" t="s">
        <v>54</v>
      </c>
      <c r="C33" s="4" t="s">
        <v>91</v>
      </c>
      <c r="D33" s="4">
        <v>898601976</v>
      </c>
      <c r="E33" s="4">
        <v>1347902964</v>
      </c>
      <c r="F33" s="4">
        <v>1922203952</v>
      </c>
      <c r="G33" s="4">
        <v>2291504940</v>
      </c>
      <c r="H33" s="4">
        <v>2720805928</v>
      </c>
      <c r="I33" s="4">
        <v>3140106916</v>
      </c>
      <c r="J33" s="4">
        <v>3589407904</v>
      </c>
      <c r="K33" s="4">
        <v>4088708892</v>
      </c>
      <c r="L33" s="4">
        <v>4588009880</v>
      </c>
      <c r="M33" s="4">
        <v>4977310868</v>
      </c>
      <c r="N33" s="4">
        <v>5556641595</v>
      </c>
    </row>
    <row r="34" spans="1:14" x14ac:dyDescent="0.25">
      <c r="A34" s="2" t="str">
        <f t="shared" si="0"/>
        <v>53000</v>
      </c>
      <c r="B34" s="3" t="s">
        <v>55</v>
      </c>
      <c r="C34" s="4" t="s">
        <v>91</v>
      </c>
      <c r="D34" s="4" t="s">
        <v>91</v>
      </c>
      <c r="E34" s="4" t="s">
        <v>91</v>
      </c>
      <c r="F34" s="4" t="s">
        <v>91</v>
      </c>
      <c r="G34" s="4" t="s">
        <v>91</v>
      </c>
      <c r="H34" s="4" t="s">
        <v>91</v>
      </c>
      <c r="I34" s="4" t="s">
        <v>91</v>
      </c>
      <c r="J34" s="4" t="s">
        <v>91</v>
      </c>
      <c r="K34" s="4" t="s">
        <v>91</v>
      </c>
      <c r="L34" s="4" t="s">
        <v>91</v>
      </c>
      <c r="M34" s="4" t="s">
        <v>91</v>
      </c>
      <c r="N34" s="4" t="s">
        <v>91</v>
      </c>
    </row>
    <row r="35" spans="1:14" x14ac:dyDescent="0.25">
      <c r="A35" s="2" t="str">
        <f t="shared" si="0"/>
        <v>53210</v>
      </c>
      <c r="B35" s="3" t="s">
        <v>90</v>
      </c>
      <c r="C35" s="4" t="s">
        <v>91</v>
      </c>
      <c r="D35" s="4" t="s">
        <v>91</v>
      </c>
      <c r="E35" s="4" t="s">
        <v>91</v>
      </c>
      <c r="F35" s="4" t="s">
        <v>91</v>
      </c>
      <c r="G35" s="4" t="s">
        <v>91</v>
      </c>
      <c r="H35" s="4" t="s">
        <v>91</v>
      </c>
      <c r="I35" s="4" t="s">
        <v>91</v>
      </c>
      <c r="J35" s="4" t="s">
        <v>91</v>
      </c>
      <c r="K35" s="4" t="s">
        <v>91</v>
      </c>
      <c r="L35" s="4" t="s">
        <v>91</v>
      </c>
      <c r="M35" s="4" t="s">
        <v>91</v>
      </c>
      <c r="N35" s="4" t="s">
        <v>91</v>
      </c>
    </row>
    <row r="36" spans="1:14" x14ac:dyDescent="0.25">
      <c r="A36" s="2" t="str">
        <f t="shared" si="0"/>
        <v>54000</v>
      </c>
      <c r="B36" s="3" t="s">
        <v>56</v>
      </c>
      <c r="C36" s="4" t="s">
        <v>91</v>
      </c>
      <c r="D36" s="4" t="s">
        <v>91</v>
      </c>
      <c r="E36" s="4" t="s">
        <v>91</v>
      </c>
      <c r="F36" s="4" t="s">
        <v>91</v>
      </c>
      <c r="G36" s="4" t="s">
        <v>91</v>
      </c>
      <c r="H36" s="4" t="s">
        <v>91</v>
      </c>
      <c r="I36" s="4" t="s">
        <v>91</v>
      </c>
      <c r="J36" s="4" t="s">
        <v>91</v>
      </c>
      <c r="K36" s="4" t="s">
        <v>91</v>
      </c>
      <c r="L36" s="4" t="s">
        <v>91</v>
      </c>
      <c r="M36" s="4" t="s">
        <v>91</v>
      </c>
      <c r="N36" s="4" t="s">
        <v>91</v>
      </c>
    </row>
    <row r="37" spans="1:14" x14ac:dyDescent="0.25">
      <c r="A37" s="2" t="str">
        <f t="shared" si="0"/>
        <v>55000</v>
      </c>
      <c r="B37" s="3" t="s">
        <v>57</v>
      </c>
      <c r="C37" s="4" t="s">
        <v>91</v>
      </c>
      <c r="D37" s="4" t="s">
        <v>91</v>
      </c>
      <c r="E37" s="4" t="s">
        <v>91</v>
      </c>
      <c r="F37" s="4" t="s">
        <v>91</v>
      </c>
      <c r="G37" s="4" t="s">
        <v>91</v>
      </c>
      <c r="H37" s="4" t="s">
        <v>91</v>
      </c>
      <c r="I37" s="4" t="s">
        <v>91</v>
      </c>
      <c r="J37" s="4" t="s">
        <v>91</v>
      </c>
      <c r="K37" s="4" t="s">
        <v>91</v>
      </c>
      <c r="L37" s="4" t="s">
        <v>91</v>
      </c>
      <c r="M37" s="4" t="s">
        <v>91</v>
      </c>
      <c r="N37" s="4" t="s">
        <v>91</v>
      </c>
    </row>
    <row r="38" spans="1:14" x14ac:dyDescent="0.25">
      <c r="A38" s="2" t="str">
        <f t="shared" si="0"/>
        <v>56000</v>
      </c>
      <c r="B38" s="3" t="s">
        <v>58</v>
      </c>
      <c r="C38" s="4" t="s">
        <v>91</v>
      </c>
      <c r="D38" s="4" t="s">
        <v>91</v>
      </c>
      <c r="E38" s="4" t="s">
        <v>91</v>
      </c>
      <c r="F38" s="4" t="s">
        <v>91</v>
      </c>
      <c r="G38" s="4" t="s">
        <v>91</v>
      </c>
      <c r="H38" s="4" t="s">
        <v>91</v>
      </c>
      <c r="I38" s="4" t="s">
        <v>91</v>
      </c>
      <c r="J38" s="4" t="s">
        <v>91</v>
      </c>
      <c r="K38" s="4" t="s">
        <v>91</v>
      </c>
      <c r="L38" s="4" t="s">
        <v>91</v>
      </c>
      <c r="M38" s="4" t="s">
        <v>91</v>
      </c>
      <c r="N38" s="4" t="s">
        <v>91</v>
      </c>
    </row>
    <row r="39" spans="1:14" x14ac:dyDescent="0.25">
      <c r="A39" s="2" t="str">
        <f t="shared" si="0"/>
        <v>58000</v>
      </c>
      <c r="B39" s="3" t="s">
        <v>59</v>
      </c>
      <c r="C39" s="4" t="s">
        <v>91</v>
      </c>
      <c r="D39" s="4" t="s">
        <v>91</v>
      </c>
      <c r="E39" s="4" t="s">
        <v>91</v>
      </c>
      <c r="F39" s="4" t="s">
        <v>91</v>
      </c>
      <c r="G39" s="4" t="s">
        <v>91</v>
      </c>
      <c r="H39" s="4" t="s">
        <v>91</v>
      </c>
      <c r="I39" s="4" t="s">
        <v>91</v>
      </c>
      <c r="J39" s="4" t="s">
        <v>91</v>
      </c>
      <c r="K39" s="4" t="s">
        <v>91</v>
      </c>
      <c r="L39" s="4" t="s">
        <v>91</v>
      </c>
      <c r="M39" s="4" t="s">
        <v>91</v>
      </c>
      <c r="N39" s="4" t="s">
        <v>91</v>
      </c>
    </row>
    <row r="40" spans="1:14" x14ac:dyDescent="0.25">
      <c r="A40" s="2" t="str">
        <f t="shared" si="0"/>
        <v>60000</v>
      </c>
      <c r="B40" s="3" t="s">
        <v>60</v>
      </c>
      <c r="C40" s="4" t="s">
        <v>91</v>
      </c>
      <c r="D40" s="4" t="s">
        <v>91</v>
      </c>
      <c r="E40" s="4" t="s">
        <v>91</v>
      </c>
      <c r="F40" s="4" t="s">
        <v>91</v>
      </c>
      <c r="G40" s="4" t="s">
        <v>91</v>
      </c>
      <c r="H40" s="4" t="s">
        <v>91</v>
      </c>
      <c r="I40" s="4" t="s">
        <v>91</v>
      </c>
      <c r="J40" s="4" t="s">
        <v>91</v>
      </c>
      <c r="K40" s="4" t="s">
        <v>91</v>
      </c>
      <c r="L40" s="4" t="s">
        <v>91</v>
      </c>
      <c r="M40" s="4" t="s">
        <v>91</v>
      </c>
      <c r="N40" s="4" t="s">
        <v>91</v>
      </c>
    </row>
    <row r="41" spans="1:14" x14ac:dyDescent="0.25">
      <c r="A41" s="2" t="str">
        <f t="shared" si="0"/>
        <v>63000</v>
      </c>
      <c r="B41" s="3" t="s">
        <v>61</v>
      </c>
      <c r="C41" s="4" t="s">
        <v>91</v>
      </c>
      <c r="D41" s="4" t="s">
        <v>91</v>
      </c>
      <c r="E41" s="4" t="s">
        <v>91</v>
      </c>
      <c r="F41" s="4" t="s">
        <v>91</v>
      </c>
      <c r="G41" s="4" t="s">
        <v>91</v>
      </c>
      <c r="H41" s="4" t="s">
        <v>91</v>
      </c>
      <c r="I41" s="4" t="s">
        <v>91</v>
      </c>
      <c r="J41" s="4" t="s">
        <v>91</v>
      </c>
      <c r="K41" s="4" t="s">
        <v>91</v>
      </c>
      <c r="L41" s="4" t="s">
        <v>91</v>
      </c>
      <c r="M41" s="4" t="s">
        <v>91</v>
      </c>
      <c r="N41" s="4" t="s">
        <v>91</v>
      </c>
    </row>
    <row r="42" spans="1:14" x14ac:dyDescent="0.25">
      <c r="A42" s="2" t="str">
        <f t="shared" si="0"/>
        <v>65000</v>
      </c>
      <c r="B42" s="3" t="s">
        <v>88</v>
      </c>
      <c r="C42" s="4" t="s">
        <v>91</v>
      </c>
      <c r="D42" s="4" t="s">
        <v>91</v>
      </c>
      <c r="E42" s="4" t="s">
        <v>91</v>
      </c>
      <c r="F42" s="4" t="s">
        <v>91</v>
      </c>
      <c r="G42" s="4" t="s">
        <v>91</v>
      </c>
      <c r="H42" s="4" t="s">
        <v>91</v>
      </c>
      <c r="I42" s="4" t="s">
        <v>91</v>
      </c>
      <c r="J42" s="4" t="s">
        <v>91</v>
      </c>
      <c r="K42" s="4" t="s">
        <v>91</v>
      </c>
      <c r="L42" s="4" t="s">
        <v>91</v>
      </c>
      <c r="M42" s="4" t="s">
        <v>91</v>
      </c>
      <c r="N42" s="4" t="s">
        <v>91</v>
      </c>
    </row>
    <row r="43" spans="1:14" x14ac:dyDescent="0.25">
      <c r="A43" s="2" t="str">
        <f t="shared" si="0"/>
        <v>67000</v>
      </c>
      <c r="B43" s="3" t="s">
        <v>62</v>
      </c>
      <c r="C43" s="4" t="s">
        <v>91</v>
      </c>
      <c r="D43" s="4" t="s">
        <v>91</v>
      </c>
      <c r="E43" s="4" t="s">
        <v>91</v>
      </c>
      <c r="F43" s="4" t="s">
        <v>91</v>
      </c>
      <c r="G43" s="4" t="s">
        <v>91</v>
      </c>
      <c r="H43" s="4" t="s">
        <v>91</v>
      </c>
      <c r="I43" s="4" t="s">
        <v>91</v>
      </c>
      <c r="J43" s="4" t="s">
        <v>91</v>
      </c>
      <c r="K43" s="4" t="s">
        <v>91</v>
      </c>
      <c r="L43" s="4" t="s">
        <v>91</v>
      </c>
      <c r="M43" s="4" t="s">
        <v>91</v>
      </c>
      <c r="N43" s="4" t="s">
        <v>91</v>
      </c>
    </row>
    <row r="44" spans="1:14" x14ac:dyDescent="0.25">
      <c r="A44" s="2" t="str">
        <f t="shared" si="0"/>
        <v>68000</v>
      </c>
      <c r="B44" s="3" t="s">
        <v>63</v>
      </c>
      <c r="C44" s="4" t="s">
        <v>91</v>
      </c>
      <c r="D44" s="4">
        <v>166667</v>
      </c>
      <c r="E44" s="4">
        <v>250000</v>
      </c>
      <c r="F44" s="4">
        <v>333333</v>
      </c>
      <c r="G44" s="4">
        <v>416667</v>
      </c>
      <c r="H44" s="4">
        <v>500000</v>
      </c>
      <c r="I44" s="4">
        <v>583333</v>
      </c>
      <c r="J44" s="4">
        <v>666667</v>
      </c>
      <c r="K44" s="4">
        <v>7255000</v>
      </c>
      <c r="L44" s="4">
        <v>7255000</v>
      </c>
      <c r="M44" s="4">
        <v>7255000</v>
      </c>
      <c r="N44" s="4">
        <v>7255000</v>
      </c>
    </row>
    <row r="45" spans="1:14" x14ac:dyDescent="0.25">
      <c r="A45" s="2" t="str">
        <f t="shared" si="0"/>
        <v>68201</v>
      </c>
      <c r="B45" s="3" t="s">
        <v>64</v>
      </c>
      <c r="C45" s="4" t="s">
        <v>91</v>
      </c>
      <c r="D45" s="4" t="s">
        <v>91</v>
      </c>
      <c r="E45" s="4" t="s">
        <v>91</v>
      </c>
      <c r="F45" s="4" t="s">
        <v>91</v>
      </c>
      <c r="G45" s="4" t="s">
        <v>91</v>
      </c>
      <c r="H45" s="4" t="s">
        <v>91</v>
      </c>
      <c r="I45" s="4" t="s">
        <v>91</v>
      </c>
      <c r="J45" s="4" t="s">
        <v>91</v>
      </c>
      <c r="K45" s="4" t="s">
        <v>91</v>
      </c>
      <c r="L45" s="4" t="s">
        <v>91</v>
      </c>
      <c r="M45" s="4" t="s">
        <v>91</v>
      </c>
      <c r="N45" s="4" t="s">
        <v>91</v>
      </c>
    </row>
    <row r="46" spans="1:14" x14ac:dyDescent="0.25">
      <c r="A46" s="2" t="str">
        <f t="shared" si="0"/>
        <v>68213</v>
      </c>
      <c r="B46" s="3" t="s">
        <v>65</v>
      </c>
      <c r="C46" s="4" t="s">
        <v>91</v>
      </c>
      <c r="D46" s="4" t="s">
        <v>91</v>
      </c>
      <c r="E46" s="4" t="s">
        <v>91</v>
      </c>
      <c r="F46" s="4" t="s">
        <v>91</v>
      </c>
      <c r="G46" s="4" t="s">
        <v>91</v>
      </c>
      <c r="H46" s="4" t="s">
        <v>91</v>
      </c>
      <c r="I46" s="4" t="s">
        <v>91</v>
      </c>
      <c r="J46" s="4" t="s">
        <v>91</v>
      </c>
      <c r="K46" s="4" t="s">
        <v>91</v>
      </c>
      <c r="L46" s="4" t="s">
        <v>91</v>
      </c>
      <c r="M46" s="4" t="s">
        <v>91</v>
      </c>
      <c r="N46" s="4" t="s">
        <v>91</v>
      </c>
    </row>
    <row r="47" spans="1:14" x14ac:dyDescent="0.25">
      <c r="A47" s="2" t="str">
        <f t="shared" si="0"/>
        <v>69000</v>
      </c>
      <c r="B47" s="3" t="s">
        <v>97</v>
      </c>
      <c r="C47" s="4" t="s">
        <v>91</v>
      </c>
      <c r="D47" s="4" t="s">
        <v>91</v>
      </c>
      <c r="E47" s="4" t="s">
        <v>91</v>
      </c>
      <c r="F47" s="4" t="s">
        <v>91</v>
      </c>
      <c r="G47" s="4" t="s">
        <v>91</v>
      </c>
      <c r="H47" s="4" t="s">
        <v>91</v>
      </c>
      <c r="I47" s="4" t="s">
        <v>91</v>
      </c>
      <c r="J47" s="4" t="s">
        <v>91</v>
      </c>
      <c r="K47" s="4" t="s">
        <v>91</v>
      </c>
      <c r="L47" s="4" t="s">
        <v>91</v>
      </c>
      <c r="M47" s="4" t="s">
        <v>91</v>
      </c>
      <c r="N47" s="4" t="s">
        <v>91</v>
      </c>
    </row>
    <row r="48" spans="1:14" x14ac:dyDescent="0.25">
      <c r="A48" s="2" t="str">
        <f t="shared" si="0"/>
        <v>81000</v>
      </c>
      <c r="B48" s="3" t="s">
        <v>87</v>
      </c>
      <c r="C48" s="4" t="s">
        <v>91</v>
      </c>
      <c r="D48" s="4" t="s">
        <v>91</v>
      </c>
      <c r="E48" s="4" t="s">
        <v>91</v>
      </c>
      <c r="F48" s="4" t="s">
        <v>91</v>
      </c>
      <c r="G48" s="4" t="s">
        <v>91</v>
      </c>
      <c r="H48" s="4" t="s">
        <v>91</v>
      </c>
      <c r="I48" s="4" t="s">
        <v>91</v>
      </c>
      <c r="J48" s="4" t="s">
        <v>91</v>
      </c>
      <c r="K48" s="4" t="s">
        <v>91</v>
      </c>
      <c r="L48" s="4" t="s">
        <v>91</v>
      </c>
      <c r="M48" s="4" t="s">
        <v>91</v>
      </c>
      <c r="N48" s="4" t="s">
        <v>91</v>
      </c>
    </row>
    <row r="49" spans="1:14" x14ac:dyDescent="0.25">
      <c r="A49" s="2" t="str">
        <f t="shared" si="0"/>
        <v>83000</v>
      </c>
      <c r="B49" s="3" t="s">
        <v>66</v>
      </c>
      <c r="C49" s="4" t="s">
        <v>91</v>
      </c>
      <c r="D49" s="4" t="s">
        <v>91</v>
      </c>
      <c r="E49" s="4" t="s">
        <v>91</v>
      </c>
      <c r="F49" s="4" t="s">
        <v>91</v>
      </c>
      <c r="G49" s="4" t="s">
        <v>91</v>
      </c>
      <c r="H49" s="4" t="s">
        <v>91</v>
      </c>
      <c r="I49" s="4" t="s">
        <v>91</v>
      </c>
      <c r="J49" s="4" t="s">
        <v>91</v>
      </c>
      <c r="K49" s="4" t="s">
        <v>91</v>
      </c>
      <c r="L49" s="4" t="s">
        <v>91</v>
      </c>
      <c r="M49" s="4" t="s">
        <v>91</v>
      </c>
      <c r="N49" s="4" t="s">
        <v>91</v>
      </c>
    </row>
    <row r="50" spans="1:14" x14ac:dyDescent="0.25">
      <c r="A50" s="2" t="str">
        <f t="shared" si="0"/>
        <v>84000</v>
      </c>
      <c r="B50" s="3" t="s">
        <v>67</v>
      </c>
      <c r="C50" s="4" t="s">
        <v>91</v>
      </c>
      <c r="D50" s="4" t="s">
        <v>91</v>
      </c>
      <c r="E50" s="4" t="s">
        <v>91</v>
      </c>
      <c r="F50" s="4" t="s">
        <v>91</v>
      </c>
      <c r="G50" s="4" t="s">
        <v>91</v>
      </c>
      <c r="H50" s="4" t="s">
        <v>91</v>
      </c>
      <c r="I50" s="4" t="s">
        <v>91</v>
      </c>
      <c r="J50" s="4" t="s">
        <v>91</v>
      </c>
      <c r="K50" s="4" t="s">
        <v>91</v>
      </c>
      <c r="L50" s="4" t="s">
        <v>91</v>
      </c>
      <c r="M50" s="4" t="s">
        <v>91</v>
      </c>
      <c r="N50" s="4" t="s">
        <v>91</v>
      </c>
    </row>
    <row r="51" spans="1:14" x14ac:dyDescent="0.25">
      <c r="A51" s="2" t="str">
        <f t="shared" si="0"/>
        <v>Total</v>
      </c>
      <c r="B51" s="19" t="s">
        <v>25</v>
      </c>
      <c r="C51" s="20" t="s">
        <v>91</v>
      </c>
      <c r="D51" s="20">
        <v>1012958756</v>
      </c>
      <c r="E51" s="20">
        <v>1529438134</v>
      </c>
      <c r="F51" s="20">
        <v>2161744512</v>
      </c>
      <c r="G51" s="20">
        <v>2588223890</v>
      </c>
      <c r="H51" s="20">
        <v>3074703269</v>
      </c>
      <c r="I51" s="20">
        <v>3556182647</v>
      </c>
      <c r="J51" s="20">
        <v>4066662025</v>
      </c>
      <c r="K51" s="20">
        <v>4632487874</v>
      </c>
      <c r="L51" s="20">
        <v>5188883918</v>
      </c>
      <c r="M51" s="20">
        <v>5634279963</v>
      </c>
      <c r="N51" s="20">
        <v>6276705747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d27015-add8-4554-8a92-a03487dee3f1">
      <Terms xmlns="http://schemas.microsoft.com/office/infopath/2007/PartnerControls"/>
    </lcf76f155ced4ddcb4097134ff3c332f>
    <TaxCatchAll xmlns="e9529b37-1d3b-41dd-82c9-8ca2c7d24a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6FE7E0D247474AB0E86C0E2A48D4B6" ma:contentTypeVersion="16" ma:contentTypeDescription="Crie um novo documento." ma:contentTypeScope="" ma:versionID="278fc5b19d0b539ec0712e76c2aecb0f">
  <xsd:schema xmlns:xsd="http://www.w3.org/2001/XMLSchema" xmlns:xs="http://www.w3.org/2001/XMLSchema" xmlns:p="http://schemas.microsoft.com/office/2006/metadata/properties" xmlns:ns2="7fd27015-add8-4554-8a92-a03487dee3f1" xmlns:ns3="e9529b37-1d3b-41dd-82c9-8ca2c7d24a8e" targetNamespace="http://schemas.microsoft.com/office/2006/metadata/properties" ma:root="true" ma:fieldsID="fec826dfd64f42491105fe71aa8d7365" ns2:_="" ns3:_="">
    <xsd:import namespace="7fd27015-add8-4554-8a92-a03487dee3f1"/>
    <xsd:import namespace="e9529b37-1d3b-41dd-82c9-8ca2c7d24a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27015-add8-4554-8a92-a03487dee3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29b37-1d3b-41dd-82c9-8ca2c7d24a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731715a-deb7-4f22-a47d-2bd3451a66e1}" ma:internalName="TaxCatchAll" ma:showField="CatchAllData" ma:web="e9529b37-1d3b-41dd-82c9-8ca2c7d24a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842D47-DE34-40EA-AF10-6672186623F5}">
  <ds:schemaRefs>
    <ds:schemaRef ds:uri="http://schemas.microsoft.com/office/infopath/2007/PartnerControls"/>
    <ds:schemaRef ds:uri="http://www.w3.org/XML/1998/namespace"/>
    <ds:schemaRef ds:uri="http://purl.org/dc/elements/1.1/"/>
    <ds:schemaRef ds:uri="89d552da-1433-421e-abed-33e21dc717c1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da10d1de-9236-46d4-bd58-78e0772bdd9a"/>
    <ds:schemaRef ds:uri="7fd27015-add8-4554-8a92-a03487dee3f1"/>
    <ds:schemaRef ds:uri="e9529b37-1d3b-41dd-82c9-8ca2c7d24a8e"/>
  </ds:schemaRefs>
</ds:datastoreItem>
</file>

<file path=customXml/itemProps2.xml><?xml version="1.0" encoding="utf-8"?>
<ds:datastoreItem xmlns:ds="http://schemas.openxmlformats.org/officeDocument/2006/customXml" ds:itemID="{A24B487B-B447-4D1F-947C-5CFDAA862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d27015-add8-4554-8a92-a03487dee3f1"/>
    <ds:schemaRef ds:uri="e9529b37-1d3b-41dd-82c9-8ca2c7d24a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38C994-205D-431C-A498-3184F91C3A3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LISTA DE ANEXOS 2024</vt:lpstr>
      <vt:lpstr>Todos Anexos</vt:lpstr>
      <vt:lpstr>Ane II</vt:lpstr>
      <vt:lpstr>Ane II-A</vt:lpstr>
      <vt:lpstr>Ane II-B</vt:lpstr>
      <vt:lpstr>Ane II-C</vt:lpstr>
      <vt:lpstr>Ane II-D</vt:lpstr>
      <vt:lpstr>Ane III</vt:lpstr>
      <vt:lpstr>Ane III-A</vt:lpstr>
      <vt:lpstr>Ane III-B</vt:lpstr>
      <vt:lpstr>Ane III-C</vt:lpstr>
      <vt:lpstr>Ane III-D</vt:lpstr>
      <vt:lpstr>Ane IV</vt:lpstr>
      <vt:lpstr>Ane V</vt:lpstr>
      <vt:lpstr>Ane VI</vt:lpstr>
      <vt:lpstr>Ane VII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Frederico H Souza</dc:creator>
  <cp:lastModifiedBy>Luciane de Oliveira Doroteu Firme</cp:lastModifiedBy>
  <cp:revision/>
  <dcterms:created xsi:type="dcterms:W3CDTF">2021-08-31T12:19:47Z</dcterms:created>
  <dcterms:modified xsi:type="dcterms:W3CDTF">2025-01-03T15:03:53Z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0x010100116FE7E0D247474AB0E86C0E2A48D4B6</vt:lpwstr>
  </property>
</Properties>
</file>