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A9D4951C-845C-49DB-8323-5AA481FAB278}" xr6:coauthVersionLast="47" xr6:coauthVersionMax="47" xr10:uidLastSave="{00000000-0000-0000-0000-000000000000}"/>
  <bookViews>
    <workbookView xWindow="-110" yWindow="-110" windowWidth="19420" windowHeight="10300" tabRatio="845" activeTab="12" xr2:uid="{00000000-000D-0000-FFFF-FFFF00000000}"/>
  </bookViews>
  <sheets>
    <sheet name="JAN" sheetId="14" r:id="rId1"/>
    <sheet name="FEV" sheetId="30" r:id="rId2"/>
    <sheet name="MAR" sheetId="31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26" i="34" s="1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26" i="33" s="1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26" i="32" s="1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41" i="14" l="1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E45" i="31" l="1"/>
  <c r="C43" i="31"/>
  <c r="C45" i="31" s="1"/>
  <c r="F45" i="30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<sst xmlns="http://schemas.openxmlformats.org/spreadsheetml/2006/main" count="1014" uniqueCount="92">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</sst>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0" width="9.08984375" style="1"/>
    <col min="11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46023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35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35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35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x14ac:dyDescent="0.3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35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35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x14ac:dyDescent="0.3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x14ac:dyDescent="0.35">
      <c r="A27" s="14"/>
      <c r="K27" s="31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35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35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35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x14ac:dyDescent="0.3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35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35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x14ac:dyDescent="0.3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x14ac:dyDescent="0.35">
      <c r="A46" s="21" t="s">
        <v>38</v>
      </c>
    </row>
    <row r="47" spans="1:7" x14ac:dyDescent="0.35">
      <c r="A47" s="68" t="s">
        <v>80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35">
      <c r="A49" s="67"/>
      <c r="B49" s="67"/>
      <c r="C49" s="67"/>
      <c r="D49" s="67"/>
      <c r="E49" s="67"/>
      <c r="F49" s="67"/>
      <c r="G49" s="67"/>
    </row>
    <row r="51" spans="1:7" x14ac:dyDescent="0.35">
      <c r="B51" s="22"/>
      <c r="C51" s="22"/>
      <c r="D51" s="22"/>
    </row>
    <row r="52" spans="1:7" x14ac:dyDescent="0.35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46054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35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35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35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x14ac:dyDescent="0.3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35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35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x14ac:dyDescent="0.3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35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35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35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x14ac:dyDescent="0.3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35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35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x14ac:dyDescent="0.3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x14ac:dyDescent="0.35">
      <c r="A46" s="21" t="s">
        <v>38</v>
      </c>
    </row>
    <row r="47" spans="1:7" x14ac:dyDescent="0.35">
      <c r="A47" s="68" t="s">
        <v>79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35">
      <c r="A49" s="67"/>
      <c r="B49" s="67"/>
      <c r="C49" s="67"/>
      <c r="D49" s="67"/>
      <c r="E49" s="67"/>
      <c r="F49" s="67"/>
      <c r="G49" s="67"/>
    </row>
    <row r="51" spans="1:7" x14ac:dyDescent="0.35">
      <c r="B51" s="22"/>
      <c r="C51" s="22"/>
      <c r="D51" s="22"/>
    </row>
    <row r="52" spans="1:7" x14ac:dyDescent="0.35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46082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>
        <v>2364622.7588800001</v>
      </c>
      <c r="C17" s="66">
        <v>0</v>
      </c>
      <c r="D17" s="66">
        <v>0</v>
      </c>
      <c r="E17" s="66">
        <v>0</v>
      </c>
      <c r="F17" s="66">
        <v>83773.146640000006</v>
      </c>
      <c r="G17" s="66">
        <f t="shared" ref="G17:G23" si="0">B17-C17-D17-E17-F17</f>
        <v>2280849.6122400002</v>
      </c>
    </row>
    <row r="18" spans="1:12" x14ac:dyDescent="0.35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35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35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x14ac:dyDescent="0.3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35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35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x14ac:dyDescent="0.3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35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35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35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x14ac:dyDescent="0.3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35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35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x14ac:dyDescent="0.3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x14ac:dyDescent="0.35">
      <c r="A46" s="21" t="s">
        <v>38</v>
      </c>
    </row>
    <row r="47" spans="1:7" x14ac:dyDescent="0.35">
      <c r="A47" s="68" t="s">
        <v>78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46113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77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46143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76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46174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75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8" width="18.6328125" style="1" bestFit="1" customWidth="1"/>
    <col min="9" max="9" width="22" style="1" bestFit="1" customWidth="1"/>
    <col min="10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46204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73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1:8" x14ac:dyDescent="0.35">
      <c r="B51" s="22"/>
      <c r="C51" s="22"/>
      <c r="D51" s="22"/>
    </row>
    <row r="52" spans="1:8" x14ac:dyDescent="0.35">
      <c r="B52" s="22"/>
      <c r="C52" s="22"/>
      <c r="D52" s="22"/>
    </row>
    <row r="53" spans="1:8" x14ac:dyDescent="0.3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x14ac:dyDescent="0.35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35">
      <c r="A55" s="3"/>
      <c r="B55" s="4"/>
      <c r="C55" s="4"/>
      <c r="D55" s="4"/>
      <c r="E55" s="4"/>
      <c r="F55" s="4"/>
      <c r="G55" s="23"/>
      <c r="H55" s="24" t="s">
        <v>48</v>
      </c>
    </row>
    <row r="56" spans="1:8" x14ac:dyDescent="0.3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x14ac:dyDescent="0.3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x14ac:dyDescent="0.3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x14ac:dyDescent="0.3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x14ac:dyDescent="0.35">
      <c r="A60" s="32"/>
      <c r="B60" s="25"/>
      <c r="C60" s="25"/>
      <c r="D60" s="25"/>
      <c r="E60" s="25"/>
      <c r="F60" s="25"/>
      <c r="G60" s="7"/>
      <c r="H60" s="7"/>
    </row>
    <row r="61" spans="1:8" x14ac:dyDescent="0.35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35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35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35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x14ac:dyDescent="0.3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35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35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x14ac:dyDescent="0.35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x14ac:dyDescent="0.3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x14ac:dyDescent="0.35">
      <c r="A70" s="21" t="s">
        <v>38</v>
      </c>
      <c r="H70" s="23"/>
    </row>
    <row r="71" spans="1:9" x14ac:dyDescent="0.35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35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35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35">
      <c r="A74" s="1" t="s">
        <v>74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46235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72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8" width="23.08984375" style="1" customWidth="1"/>
    <col min="9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46266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65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3" spans="1:7" x14ac:dyDescent="0.35">
      <c r="A53" s="77" t="s">
        <v>57</v>
      </c>
      <c r="B53" s="77"/>
      <c r="C53" s="77"/>
      <c r="D53" s="77"/>
      <c r="E53" s="77"/>
      <c r="F53" s="77"/>
      <c r="G53" s="77"/>
    </row>
    <row r="54" spans="1:7" x14ac:dyDescent="0.35">
      <c r="A54" s="80" t="s">
        <v>83</v>
      </c>
      <c r="B54" s="80"/>
      <c r="C54" s="80"/>
      <c r="D54" s="80"/>
      <c r="E54" s="80"/>
      <c r="F54" s="80"/>
      <c r="G54" s="80"/>
    </row>
    <row r="55" spans="1:7" x14ac:dyDescent="0.35">
      <c r="A55" s="82"/>
      <c r="B55" s="82"/>
      <c r="C55" s="82"/>
      <c r="D55" s="82"/>
      <c r="E55" s="82"/>
      <c r="F55" s="82"/>
      <c r="G55" s="82"/>
    </row>
    <row r="56" spans="1:7" x14ac:dyDescent="0.35">
      <c r="A56" s="3"/>
      <c r="B56" s="4"/>
      <c r="C56" s="4"/>
      <c r="D56" s="4"/>
      <c r="E56" s="4"/>
      <c r="F56" s="4"/>
      <c r="G56" s="5" t="s">
        <v>22</v>
      </c>
    </row>
    <row r="57" spans="1:7" x14ac:dyDescent="0.3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x14ac:dyDescent="0.3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x14ac:dyDescent="0.3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x14ac:dyDescent="0.3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x14ac:dyDescent="0.35">
      <c r="A61" s="10"/>
      <c r="B61" s="8"/>
      <c r="C61" s="8"/>
      <c r="D61" s="8"/>
      <c r="E61" s="8"/>
      <c r="F61" s="8"/>
      <c r="G61" s="8"/>
    </row>
    <row r="62" spans="1:7" x14ac:dyDescent="0.35">
      <c r="A62" s="1" t="s">
        <v>25</v>
      </c>
      <c r="B62" s="11"/>
      <c r="C62" s="11"/>
      <c r="D62" s="11"/>
      <c r="E62" s="11"/>
      <c r="F62" s="11"/>
      <c r="G62" s="11"/>
    </row>
    <row r="63" spans="1:7" x14ac:dyDescent="0.35">
      <c r="A63" s="1" t="s">
        <v>24</v>
      </c>
      <c r="B63" s="11"/>
      <c r="C63" s="11"/>
      <c r="D63" s="11"/>
      <c r="E63" s="11"/>
      <c r="F63" s="11"/>
      <c r="G63" s="11"/>
    </row>
    <row r="64" spans="1:7" x14ac:dyDescent="0.35">
      <c r="A64" s="1" t="s">
        <v>23</v>
      </c>
      <c r="B64" s="11"/>
      <c r="C64" s="11"/>
      <c r="D64" s="11"/>
      <c r="E64" s="11"/>
      <c r="F64" s="11"/>
      <c r="G64" s="11"/>
    </row>
    <row r="65" spans="1:8" x14ac:dyDescent="0.35">
      <c r="A65" s="1" t="s">
        <v>29</v>
      </c>
      <c r="B65" s="11"/>
      <c r="C65" s="11"/>
      <c r="D65" s="11"/>
      <c r="E65" s="11"/>
      <c r="F65" s="11"/>
      <c r="G65" s="11"/>
    </row>
    <row r="66" spans="1:8" x14ac:dyDescent="0.35">
      <c r="A66" s="12" t="s">
        <v>26</v>
      </c>
      <c r="B66" s="13"/>
      <c r="C66" s="13"/>
      <c r="D66" s="13"/>
      <c r="E66" s="13"/>
      <c r="F66" s="13"/>
      <c r="G66" s="13"/>
    </row>
    <row r="67" spans="1:8" x14ac:dyDescent="0.35">
      <c r="A67" s="1" t="s">
        <v>27</v>
      </c>
      <c r="B67" s="11"/>
      <c r="C67" s="11"/>
      <c r="D67" s="11"/>
      <c r="E67" s="11"/>
      <c r="F67" s="11"/>
      <c r="G67" s="11"/>
    </row>
    <row r="68" spans="1:8" x14ac:dyDescent="0.35">
      <c r="A68" s="1" t="s">
        <v>28</v>
      </c>
      <c r="B68" s="11"/>
      <c r="C68" s="11"/>
      <c r="D68" s="11"/>
      <c r="E68" s="11"/>
      <c r="F68" s="11"/>
      <c r="G68" s="11"/>
    </row>
    <row r="69" spans="1:8" x14ac:dyDescent="0.35">
      <c r="A69" s="12" t="s">
        <v>26</v>
      </c>
      <c r="B69" s="13"/>
      <c r="C69" s="13"/>
      <c r="D69" s="13"/>
      <c r="E69" s="13"/>
      <c r="F69" s="13"/>
      <c r="G69" s="13"/>
    </row>
    <row r="70" spans="1:8" x14ac:dyDescent="0.35">
      <c r="B70" s="15"/>
      <c r="C70" s="15"/>
      <c r="D70" s="15"/>
      <c r="E70" s="15"/>
      <c r="F70" s="15"/>
      <c r="G70" s="15"/>
    </row>
    <row r="71" spans="1:8" x14ac:dyDescent="0.35">
      <c r="A71" s="16" t="s">
        <v>2</v>
      </c>
      <c r="B71" s="17"/>
      <c r="C71" s="17"/>
      <c r="D71" s="17"/>
      <c r="E71" s="17"/>
      <c r="F71" s="17"/>
      <c r="G71" s="17"/>
    </row>
    <row r="72" spans="1:8" x14ac:dyDescent="0.35">
      <c r="A72" s="56" t="s">
        <v>60</v>
      </c>
      <c r="G72" s="38"/>
    </row>
    <row r="73" spans="1:8" x14ac:dyDescent="0.35">
      <c r="A73" s="83" t="s">
        <v>84</v>
      </c>
      <c r="B73" s="83"/>
      <c r="C73" s="83"/>
      <c r="D73" s="83"/>
      <c r="E73" s="83"/>
      <c r="F73" s="83"/>
      <c r="G73" s="83"/>
    </row>
    <row r="78" spans="1:8" x14ac:dyDescent="0.35">
      <c r="A78" s="77" t="s">
        <v>57</v>
      </c>
      <c r="B78" s="77"/>
      <c r="C78" s="77"/>
      <c r="D78" s="77"/>
      <c r="E78" s="77"/>
      <c r="F78" s="77"/>
      <c r="G78" s="77"/>
    </row>
    <row r="79" spans="1:8" x14ac:dyDescent="0.3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x14ac:dyDescent="0.35">
      <c r="A80" s="82"/>
      <c r="B80" s="82"/>
      <c r="C80" s="82"/>
      <c r="D80" s="82"/>
      <c r="E80" s="82"/>
      <c r="F80" s="82"/>
      <c r="G80" s="82"/>
      <c r="H80" s="51"/>
    </row>
    <row r="81" spans="1:8" x14ac:dyDescent="0.35">
      <c r="A81" s="52"/>
      <c r="B81" s="4"/>
      <c r="C81" s="4"/>
      <c r="D81" s="4"/>
      <c r="E81" s="4"/>
      <c r="F81" s="4"/>
      <c r="G81" s="5" t="s">
        <v>48</v>
      </c>
    </row>
    <row r="82" spans="1:8" x14ac:dyDescent="0.3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x14ac:dyDescent="0.3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x14ac:dyDescent="0.3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x14ac:dyDescent="0.3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x14ac:dyDescent="0.35">
      <c r="A86" s="53"/>
      <c r="B86" s="25"/>
      <c r="C86" s="25"/>
      <c r="D86" s="25"/>
      <c r="E86" s="25"/>
      <c r="F86" s="25"/>
      <c r="G86" s="7"/>
      <c r="H86" s="49"/>
    </row>
    <row r="87" spans="1:8" x14ac:dyDescent="0.35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35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35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35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x14ac:dyDescent="0.3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35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35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x14ac:dyDescent="0.3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x14ac:dyDescent="0.3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x14ac:dyDescent="0.35">
      <c r="A96" s="56" t="s">
        <v>60</v>
      </c>
      <c r="H96" s="51"/>
    </row>
    <row r="97" spans="1:8" x14ac:dyDescent="0.35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35">
      <c r="A98" s="57"/>
      <c r="B98" s="57"/>
      <c r="C98" s="57"/>
      <c r="D98" s="57"/>
      <c r="E98" s="57"/>
      <c r="F98" s="57"/>
      <c r="G98" s="57"/>
      <c r="H98" s="51"/>
    </row>
    <row r="99" spans="1:8" x14ac:dyDescent="0.35">
      <c r="A99" s="57"/>
      <c r="B99" s="57"/>
      <c r="C99" s="57"/>
      <c r="D99" s="57"/>
      <c r="E99" s="57"/>
      <c r="F99" s="57"/>
      <c r="G99" s="57"/>
      <c r="H99" s="51"/>
    </row>
    <row r="100" spans="1:8" x14ac:dyDescent="0.35">
      <c r="B100" s="22"/>
      <c r="C100" s="22"/>
      <c r="D100" s="22"/>
    </row>
    <row r="101" spans="1:8" x14ac:dyDescent="0.35">
      <c r="B101" s="22"/>
      <c r="C101" s="22"/>
      <c r="D101" s="22"/>
    </row>
    <row r="102" spans="1:8" x14ac:dyDescent="0.35">
      <c r="A102" s="77" t="s">
        <v>57</v>
      </c>
      <c r="B102" s="77"/>
      <c r="C102" s="77"/>
      <c r="D102" s="77"/>
      <c r="E102" s="77"/>
      <c r="F102" s="77"/>
      <c r="G102" s="77"/>
      <c r="H102" s="23"/>
    </row>
    <row r="103" spans="1:8" x14ac:dyDescent="0.35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x14ac:dyDescent="0.3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x14ac:dyDescent="0.3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35">
      <c r="A106" s="70"/>
      <c r="B106" s="84" t="s">
        <v>86</v>
      </c>
      <c r="C106" s="84" t="s">
        <v>68</v>
      </c>
      <c r="D106" s="84" t="s">
        <v>87</v>
      </c>
      <c r="E106" s="84" t="s">
        <v>69</v>
      </c>
      <c r="F106" s="87" t="s">
        <v>70</v>
      </c>
      <c r="G106" s="49"/>
      <c r="H106" s="49"/>
    </row>
    <row r="107" spans="1:8" x14ac:dyDescent="0.35">
      <c r="A107" s="70"/>
      <c r="B107" s="85"/>
      <c r="C107" s="85"/>
      <c r="D107" s="85"/>
      <c r="E107" s="85"/>
      <c r="F107" s="88"/>
      <c r="G107" s="49"/>
      <c r="H107" s="49"/>
    </row>
    <row r="108" spans="1:8" x14ac:dyDescent="0.35">
      <c r="A108" s="81"/>
      <c r="B108" s="86"/>
      <c r="C108" s="86"/>
      <c r="D108" s="86"/>
      <c r="E108" s="86"/>
      <c r="F108" s="89"/>
      <c r="G108" s="59"/>
      <c r="H108" s="59"/>
    </row>
    <row r="109" spans="1:8" x14ac:dyDescent="0.35">
      <c r="A109" s="32"/>
      <c r="B109" s="25"/>
      <c r="C109" s="25"/>
      <c r="D109" s="25"/>
      <c r="E109" s="25"/>
      <c r="G109" s="49"/>
      <c r="H109" s="58"/>
    </row>
    <row r="110" spans="1:8" x14ac:dyDescent="0.35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35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35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35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x14ac:dyDescent="0.3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35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35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x14ac:dyDescent="0.3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x14ac:dyDescent="0.35">
      <c r="A118" s="3"/>
      <c r="B118" s="46"/>
      <c r="C118" s="46"/>
      <c r="D118" s="46"/>
      <c r="E118" s="46"/>
      <c r="F118" s="20"/>
      <c r="G118" s="40"/>
      <c r="H118" s="58"/>
    </row>
    <row r="119" spans="1:8" x14ac:dyDescent="0.3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x14ac:dyDescent="0.35">
      <c r="A120" s="21" t="s">
        <v>38</v>
      </c>
      <c r="G120" s="38"/>
      <c r="H120" s="23"/>
    </row>
    <row r="121" spans="1:8" x14ac:dyDescent="0.35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35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35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35">
      <c r="A124" s="1" t="s">
        <v>71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8" width="12.90625" style="1" bestFit="1" customWidth="1"/>
    <col min="9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46296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64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11" width="9.08984375" style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46327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63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08984375" defaultRowHeight="15.5" x14ac:dyDescent="0.35"/>
  <cols>
    <col min="1" max="1" width="47" style="1" customWidth="1"/>
    <col min="2" max="7" width="25.54296875" style="2" customWidth="1"/>
    <col min="8" max="8" width="23.453125" style="1" customWidth="1"/>
    <col min="9" max="9" width="28.6328125" style="1" customWidth="1"/>
    <col min="10" max="11" width="13.08984375" style="1" bestFit="1" customWidth="1"/>
    <col min="12" max="12" width="14.54296875" style="1" bestFit="1" customWidth="1"/>
    <col min="13" max="14" width="13.08984375" style="1" bestFit="1" customWidth="1"/>
    <col min="15" max="16384" width="9.08984375" style="1"/>
  </cols>
  <sheetData>
    <row r="1" spans="1:7" ht="14.25" customHeight="1" x14ac:dyDescent="0.35"/>
    <row r="2" spans="1:7" ht="95.25" customHeight="1" x14ac:dyDescent="0.35"/>
    <row r="3" spans="1:7" ht="30.75" customHeight="1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46357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61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35">
      <c r="A49" s="67"/>
      <c r="B49" s="67"/>
      <c r="C49" s="67"/>
      <c r="D49" s="67"/>
      <c r="E49" s="67"/>
      <c r="F49" s="67"/>
      <c r="G49" s="67"/>
    </row>
    <row r="50" spans="1:8" ht="15" customHeight="1" x14ac:dyDescent="0.35">
      <c r="A50" s="67"/>
      <c r="B50" s="67"/>
      <c r="C50" s="67"/>
      <c r="D50" s="67"/>
      <c r="E50" s="67"/>
      <c r="F50" s="67"/>
      <c r="G50" s="67"/>
    </row>
    <row r="51" spans="1:8" x14ac:dyDescent="0.35">
      <c r="B51" s="22"/>
      <c r="C51" s="22"/>
      <c r="D51" s="22"/>
    </row>
    <row r="53" spans="1:8" x14ac:dyDescent="0.3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x14ac:dyDescent="0.35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35">
      <c r="A55" s="3"/>
      <c r="B55" s="4"/>
      <c r="C55" s="4"/>
      <c r="D55" s="4"/>
      <c r="E55" s="4"/>
      <c r="F55" s="4"/>
      <c r="G55" s="23"/>
      <c r="H55" s="24" t="s">
        <v>48</v>
      </c>
    </row>
    <row r="56" spans="1:8" x14ac:dyDescent="0.3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x14ac:dyDescent="0.3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x14ac:dyDescent="0.3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x14ac:dyDescent="0.3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x14ac:dyDescent="0.35">
      <c r="A60" s="32"/>
      <c r="B60" s="25"/>
      <c r="C60" s="25"/>
      <c r="D60" s="25"/>
      <c r="E60" s="25"/>
      <c r="G60" s="47"/>
      <c r="H60" s="63"/>
    </row>
    <row r="61" spans="1:8" x14ac:dyDescent="0.35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35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35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35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x14ac:dyDescent="0.3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35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35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x14ac:dyDescent="0.3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x14ac:dyDescent="0.35">
      <c r="A69" s="3"/>
      <c r="B69" s="46"/>
      <c r="C69" s="46"/>
      <c r="D69" s="46"/>
      <c r="E69" s="46"/>
      <c r="F69" s="46"/>
      <c r="G69" s="46"/>
      <c r="H69" s="64"/>
      <c r="I69" s="31"/>
    </row>
    <row r="70" spans="1:9" x14ac:dyDescent="0.3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x14ac:dyDescent="0.35">
      <c r="A71" s="21" t="s">
        <v>38</v>
      </c>
      <c r="H71" s="23"/>
    </row>
    <row r="72" spans="1:9" x14ac:dyDescent="0.35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35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35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35">
      <c r="A75" s="1" t="s">
        <v>62</v>
      </c>
    </row>
    <row r="77" spans="1:9" ht="18" customHeight="1" x14ac:dyDescent="0.35"/>
    <row r="78" spans="1:9" x14ac:dyDescent="0.35">
      <c r="A78" s="12"/>
      <c r="B78" s="41"/>
      <c r="C78" s="38"/>
    </row>
    <row r="79" spans="1:9" x14ac:dyDescent="0.35">
      <c r="B79" s="40"/>
      <c r="C79" s="42"/>
    </row>
    <row r="80" spans="1:9" x14ac:dyDescent="0.35">
      <c r="B80" s="39"/>
      <c r="C80" s="38"/>
    </row>
    <row r="81" spans="1:3" x14ac:dyDescent="0.35">
      <c r="A81" s="12"/>
      <c r="B81" s="40"/>
      <c r="C81" s="38"/>
    </row>
    <row r="82" spans="1:3" x14ac:dyDescent="0.35">
      <c r="A82" s="12"/>
      <c r="B82" s="41"/>
      <c r="C82" s="38"/>
    </row>
    <row r="83" spans="1:3" x14ac:dyDescent="0.35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abSelected="1" topLeftCell="A20" zoomScale="80" zoomScaleNormal="80" workbookViewId="0">
      <selection activeCell="B52" sqref="B52"/>
    </sheetView>
  </sheetViews>
  <sheetFormatPr defaultColWidth="9.08984375" defaultRowHeight="15.5" x14ac:dyDescent="0.35"/>
  <cols>
    <col min="1" max="1" width="55.6328125" style="1" customWidth="1"/>
    <col min="2" max="2" width="23.6328125" style="2" bestFit="1" customWidth="1"/>
    <col min="3" max="6" width="20.6328125" style="2" customWidth="1"/>
    <col min="7" max="7" width="22" style="2" customWidth="1"/>
    <col min="8" max="8" width="9.08984375" style="1"/>
    <col min="9" max="9" width="20.90625" style="1" bestFit="1" customWidth="1"/>
    <col min="10" max="11" width="16.54296875" style="1" bestFit="1" customWidth="1"/>
    <col min="12" max="12" width="14.54296875" style="1" bestFit="1" customWidth="1"/>
    <col min="13" max="16384" width="9.089843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82">
        <v>2026</v>
      </c>
      <c r="B10" s="82"/>
      <c r="C10" s="82"/>
      <c r="D10" s="82"/>
      <c r="E10" s="82"/>
      <c r="F10" s="82"/>
      <c r="G10" s="82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11">
        <f>JAN!B17+FEV!B17+MAR!B17+ABR!B17+MAI!B17+JUN!B17+JUL!B17+AGO!B17+SET!B17+OUT!B17+NOV!B17+DEZ!B17</f>
        <v>9092896.3947400004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143032.45861</v>
      </c>
      <c r="G17" s="11">
        <f>JAN!G17+FEV!G17+MAR!G17+ABR!G17+MAI!G17+JUN!G17+JUL!G17+AGO!G17+SET!G17+OUT!G17+NOV!G17+DEZ!G17</f>
        <v>8949863.9361300003</v>
      </c>
      <c r="I17" s="6"/>
      <c r="J17" s="6"/>
      <c r="K17" s="6"/>
    </row>
    <row r="18" spans="1:12" x14ac:dyDescent="0.35">
      <c r="A18" s="1" t="s">
        <v>24</v>
      </c>
      <c r="B18" s="11">
        <f>JAN!B18+FEV!B18+MAR!B18+ABR!B18+MAI!B18+JUN!B18+JUL!B18+AGO!B18+SET!B18+OUT!B18+NOV!B18+DEZ!B18</f>
        <v>104601495.72481999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15508612.486310001</v>
      </c>
      <c r="G18" s="11">
        <f>JAN!G18+FEV!G18+MAR!G18+ABR!G18+MAI!G18+JUN!G18+JUL!G18+AGO!G18+SET!G18+OUT!G18+NOV!G18+DEZ!G18</f>
        <v>89092508.620839998</v>
      </c>
      <c r="I18" s="6"/>
      <c r="J18" s="6"/>
      <c r="K18" s="6"/>
    </row>
    <row r="19" spans="1:12" x14ac:dyDescent="0.35">
      <c r="A19" s="1" t="s">
        <v>23</v>
      </c>
      <c r="B19" s="11">
        <f>JAN!B19+FEV!B19+MAR!B19+ABR!B19+MAI!B19+JUN!B19+JUL!B19+AGO!B19+SET!B19+OUT!B19+NOV!B19+DEZ!B19</f>
        <v>146807539.66712999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1840246.4222499998</v>
      </c>
      <c r="G19" s="11">
        <f>JAN!G19+FEV!G19+MAR!G19+ABR!G19+MAI!G19+JUN!G19+JUL!G19+AGO!G19+SET!G19+OUT!G19+NOV!G19+DEZ!G19</f>
        <v>144967293.24487999</v>
      </c>
      <c r="I19" s="6"/>
      <c r="J19" s="6"/>
      <c r="K19" s="6"/>
    </row>
    <row r="20" spans="1:12" x14ac:dyDescent="0.35">
      <c r="A20" s="1" t="s">
        <v>29</v>
      </c>
      <c r="B20" s="11">
        <f>JAN!B20+FEV!B20+MAR!B20+ABR!B20+MAI!B20+JUN!B20+JUL!B20+AGO!B20+SET!B20+OUT!B20+NOV!B20+DEZ!B20</f>
        <v>4366413.9566500001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10776.249370000001</v>
      </c>
      <c r="G20" s="11">
        <f>JAN!G20+FEV!G20+MAR!G20+ABR!G20+MAI!G20+JUN!G20+JUL!G20+AGO!G20+SET!G20+OUT!G20+NOV!G20+DEZ!G20</f>
        <v>4355637.7072800007</v>
      </c>
      <c r="I20" s="6"/>
      <c r="J20" s="6"/>
      <c r="K20" s="6"/>
    </row>
    <row r="21" spans="1:12" s="14" customFormat="1" x14ac:dyDescent="0.35">
      <c r="A21" s="12" t="s">
        <v>26</v>
      </c>
      <c r="B21" s="13">
        <f>SUM(B17:B20)</f>
        <v>264868345.74333999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17502667.616540004</v>
      </c>
      <c r="G21" s="13">
        <f>JAN!G21+FEV!G21+MAR!G21+ABR!G21+MAI!G21+JUN!G21+JUL!G21+AGO!G21+SET!G21+OUT!G21+NOV!G21+DEZ!G21</f>
        <v>247365303.50912997</v>
      </c>
      <c r="I21" s="34"/>
      <c r="J21" s="35"/>
      <c r="K21" s="6"/>
    </row>
    <row r="22" spans="1:12" x14ac:dyDescent="0.35">
      <c r="A22" s="1" t="s">
        <v>27</v>
      </c>
      <c r="B22" s="11">
        <f>JAN!B22+FEV!B22+MAR!B22+ABR!B22+MAI!B22+JUN!B22+JUL!B22+AGO!B22+SET!B22+OUT!B22+NOV!B22+DEZ!B22</f>
        <v>22004529.8959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762186.35106000002</v>
      </c>
      <c r="G22" s="11">
        <f>JAN!G22+FEV!G22+MAR!G22+ABR!G22+MAI!G22+JUN!G22+JUL!G22+AGO!G22+SET!G22+OUT!G22+NOV!G22+DEZ!G22</f>
        <v>21242343.544840001</v>
      </c>
      <c r="I22" s="6"/>
      <c r="J22" s="6"/>
      <c r="K22" s="6"/>
    </row>
    <row r="23" spans="1:12" x14ac:dyDescent="0.35">
      <c r="A23" s="1" t="s">
        <v>28</v>
      </c>
      <c r="B23" s="11">
        <f>JAN!B23+FEV!B23+MAR!B23+ABR!B23+MAI!B23+JUN!B23+JUL!B23+AGO!B23+SET!B23+OUT!B23+NOV!B23+DEZ!B23</f>
        <v>335148.55067999999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687.31575000000009</v>
      </c>
      <c r="G23" s="11">
        <f>JAN!G23+FEV!G23+MAR!G23+ABR!G23+MAI!G23+JUN!G23+JUL!G23+AGO!G23+SET!G23+OUT!G23+NOV!G23+DEZ!G23</f>
        <v>334461.23493000004</v>
      </c>
      <c r="I23" s="6"/>
      <c r="J23" s="6"/>
      <c r="K23" s="6"/>
    </row>
    <row r="24" spans="1:12" s="14" customFormat="1" x14ac:dyDescent="0.35">
      <c r="A24" s="12" t="s">
        <v>26</v>
      </c>
      <c r="B24" s="13">
        <f>SUM(B22:B23)</f>
        <v>22339678.44658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762873.66681000008</v>
      </c>
      <c r="G24" s="13">
        <f>JAN!G24+FEV!G24+MAR!G24+ABR!G24+MAI!G24+JUN!G24+JUL!G24+AGO!G24+SET!G24+OUT!G24+NOV!G24+DEZ!G24</f>
        <v>21576804.779770002</v>
      </c>
      <c r="I24" s="6"/>
      <c r="J24" s="6"/>
      <c r="K24" s="6"/>
    </row>
    <row r="25" spans="1:12" x14ac:dyDescent="0.35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x14ac:dyDescent="0.35">
      <c r="A26" s="16" t="s">
        <v>2</v>
      </c>
      <c r="B26" s="17">
        <f>B24+B21</f>
        <v>287208024.18992001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18265541.283350002</v>
      </c>
      <c r="G26" s="17">
        <f>JAN!G26+FEV!G26+MAR!G26+ABR!G26+MAI!G26+JUN!G26+JUL!G26+AGO!G26+SET!G26+OUT!G26+NOV!G26+DEZ!G26</f>
        <v>268942108.28890002</v>
      </c>
      <c r="I26" s="6"/>
      <c r="J26" s="6"/>
      <c r="K26" s="6"/>
      <c r="L26" s="44"/>
    </row>
    <row r="27" spans="1:12" x14ac:dyDescent="0.35">
      <c r="A27" s="14"/>
      <c r="I27" s="6"/>
      <c r="J27" s="6"/>
      <c r="K27" s="6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x14ac:dyDescent="0.3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35">
      <c r="A34" s="1" t="s">
        <v>25</v>
      </c>
      <c r="B34" s="11">
        <f>JAN!B34+FEV!B34+MAR!B34+ABR!B34+MAI!B34+JUN!B34+JUL!B34+AGO!B34+SET!B34+OUT!B34+NOV!B34+DEZ!B34</f>
        <v>2013719.3856292502</v>
      </c>
      <c r="C34" s="11">
        <f>JAN!C34+FEV!C34+MAR!C34+ABR!C34+MAI!C34+JUN!C34+JUL!C34+AGO!C34+SET!C34+OUT!C34+NOV!C34+DEZ!C34</f>
        <v>1924220.7462679502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161097.55085034002</v>
      </c>
      <c r="F34" s="11">
        <f>JAN!F34+FEV!F34+MAR!F34+ABR!F34+MAI!F34+JUN!F34+JUL!F34+AGO!F34+SET!F34+OUT!F34+NOV!F34+DEZ!F34</f>
        <v>53699.183616780007</v>
      </c>
      <c r="G34" s="11">
        <f>JAN!G34+FEV!G34+MAR!G34+ABR!G34+MAI!G34+JUN!G34+JUL!G34+AGO!G34+SET!G34+OUT!G34+NOV!G34+DEZ!G34</f>
        <v>53699.183616780007</v>
      </c>
      <c r="J34" s="6"/>
      <c r="K34" s="6"/>
    </row>
    <row r="35" spans="1:11" x14ac:dyDescent="0.35">
      <c r="A35" s="1" t="s">
        <v>24</v>
      </c>
      <c r="B35" s="11">
        <f>JAN!B35+FEV!B35+MAR!B35+ABR!B35+MAI!B35+JUN!B35+JUL!B35+AGO!B35+SET!B35+OUT!B35+NOV!B35+DEZ!B35</f>
        <v>20045814.439688999</v>
      </c>
      <c r="C35" s="11">
        <f>JAN!C35+FEV!C35+MAR!C35+ABR!C35+MAI!C35+JUN!C35+JUL!C35+AGO!C35+SET!C35+OUT!C35+NOV!C35+DEZ!C35</f>
        <v>19154889.3534806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1603665.1551751201</v>
      </c>
      <c r="F35" s="11">
        <f>JAN!F35+FEV!F35+MAR!F35+ABR!F35+MAI!F35+JUN!F35+JUL!F35+AGO!F35+SET!F35+OUT!F35+NOV!F35+DEZ!F35</f>
        <v>534555.05172503996</v>
      </c>
      <c r="G35" s="11">
        <f>JAN!G35+FEV!G35+MAR!G35+ABR!G35+MAI!G35+JUN!G35+JUL!G35+AGO!G35+SET!G35+OUT!G35+NOV!G35+DEZ!G35</f>
        <v>534555.05172503996</v>
      </c>
      <c r="J35" s="6"/>
      <c r="K35" s="6"/>
    </row>
    <row r="36" spans="1:11" x14ac:dyDescent="0.35">
      <c r="A36" s="1" t="s">
        <v>23</v>
      </c>
      <c r="B36" s="11">
        <f>JAN!B36+FEV!B36+MAR!B36+ABR!B36+MAI!B36+JUN!B36+JUL!B36+AGO!B36+SET!B36+OUT!B36+NOV!B36+DEZ!B36</f>
        <v>32617640.980098002</v>
      </c>
      <c r="C36" s="11">
        <f>JAN!C36+FEV!C36+MAR!C36+ABR!C36+MAI!C36+JUN!C36+JUL!C36+AGO!C36+SET!C36+OUT!C36+NOV!C36+DEZ!C36</f>
        <v>31167968.047649197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2609411.2784078405</v>
      </c>
      <c r="F36" s="11">
        <f>JAN!F36+FEV!F36+MAR!F36+ABR!F36+MAI!F36+JUN!F36+JUL!F36+AGO!F36+SET!F36+OUT!F36+NOV!F36+DEZ!F36</f>
        <v>869803.7594692799</v>
      </c>
      <c r="G36" s="11">
        <f>JAN!G36+FEV!G36+MAR!G36+ABR!G36+MAI!G36+JUN!G36+JUL!G36+AGO!G36+SET!G36+OUT!G36+NOV!G36+DEZ!G36</f>
        <v>869803.7594692799</v>
      </c>
      <c r="J36" s="6"/>
      <c r="K36" s="6"/>
    </row>
    <row r="37" spans="1:11" x14ac:dyDescent="0.35">
      <c r="A37" s="1" t="s">
        <v>29</v>
      </c>
      <c r="B37" s="11">
        <f>JAN!B37+FEV!B37+MAR!B37+ABR!B37+MAI!B37+JUN!B37+JUL!B37+AGO!B37+SET!B37+OUT!B37+NOV!B37+DEZ!B37</f>
        <v>980018.48413800006</v>
      </c>
      <c r="C37" s="11">
        <f>JAN!C37+FEV!C37+MAR!C37+ABR!C37+MAI!C37+JUN!C37+JUL!C37+AGO!C37+SET!C37+OUT!C37+NOV!C37+DEZ!C37</f>
        <v>936462.10706520011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78401.478731040013</v>
      </c>
      <c r="F37" s="11">
        <f>JAN!F37+FEV!F37+MAR!F37+ABR!F37+MAI!F37+JUN!F37+JUL!F37+AGO!F37+SET!F37+OUT!F37+NOV!F37+DEZ!F37</f>
        <v>26133.826243680003</v>
      </c>
      <c r="G37" s="11">
        <f>JAN!G37+FEV!G37+MAR!G37+ABR!G37+MAI!G37+JUN!G37+JUL!G37+AGO!G37+SET!G37+OUT!G37+NOV!G37+DEZ!G37</f>
        <v>26133.826243680003</v>
      </c>
      <c r="J37" s="6"/>
      <c r="K37" s="6"/>
    </row>
    <row r="38" spans="1:11" s="14" customFormat="1" x14ac:dyDescent="0.35">
      <c r="A38" s="12" t="s">
        <v>26</v>
      </c>
      <c r="B38" s="11">
        <f>JAN!B38+FEV!B38+MAR!B38+ABR!B38+MAI!B38+JUN!B38+JUL!B38+AGO!B38+SET!B38+OUT!B38+NOV!B38+DEZ!B38</f>
        <v>55657193.289554253</v>
      </c>
      <c r="C38" s="11">
        <f>JAN!C38+FEV!C38+MAR!C38+ABR!C38+MAI!C38+JUN!C38+JUL!C38+AGO!C38+SET!C38+OUT!C38+NOV!C38+DEZ!C38</f>
        <v>53183540.25446295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4452575.4631643407</v>
      </c>
      <c r="F38" s="11">
        <f>JAN!F38+FEV!F38+MAR!F38+ABR!F38+MAI!F38+JUN!F38+JUL!F38+AGO!F38+SET!F38+OUT!F38+NOV!F38+DEZ!F38</f>
        <v>1484191.8210547799</v>
      </c>
      <c r="G38" s="11">
        <f>JAN!G38+FEV!G38+MAR!G38+ABR!G38+MAI!G38+JUN!G38+JUL!G38+AGO!G38+SET!G38+OUT!G38+NOV!G38+DEZ!G38</f>
        <v>1484191.8210547799</v>
      </c>
      <c r="I38" s="1"/>
      <c r="J38" s="6"/>
      <c r="K38" s="6"/>
    </row>
    <row r="39" spans="1:11" x14ac:dyDescent="0.35">
      <c r="A39" s="1" t="s">
        <v>27</v>
      </c>
      <c r="B39" s="11">
        <f>JAN!B39+FEV!B39+MAR!B39+ABR!B39+MAI!B39+JUN!B39+JUL!B39+AGO!B39+SET!B39+OUT!B39+NOV!B39+DEZ!B39</f>
        <v>4779527.2975890003</v>
      </c>
      <c r="C39" s="11">
        <f>JAN!C39+FEV!C39+MAR!C39+ABR!C39+MAI!C39+JUN!C39+JUL!C39+AGO!C39+SET!C39+OUT!C39+NOV!C39+DEZ!C39</f>
        <v>4567103.8621405996</v>
      </c>
      <c r="D39" s="11">
        <f>JAN!D39+FEV!D39+MAR!D39+ABR!D39+MAI!D39+JUN!D39+JUL!D39+AGO!D39+SET!D39+OUT!D39+NOV!D39+DEZ!D39</f>
        <v>2124234.3544840002</v>
      </c>
      <c r="E39" s="11">
        <f>JAN!E39+FEV!E39+MAR!E39+ABR!E39+MAI!E39+JUN!E39+JUL!E39+AGO!E39+SET!E39+OUT!E39+NOV!E39+DEZ!E39</f>
        <v>382362.18380712008</v>
      </c>
      <c r="F39" s="11">
        <f>JAN!F39+FEV!F39+MAR!F39+ABR!F39+MAI!F39+JUN!F39+JUL!F39+AGO!F39+SET!F39+OUT!F39+NOV!F39+DEZ!F39</f>
        <v>127454.06126904002</v>
      </c>
      <c r="G39" s="11">
        <f>JAN!G39+FEV!G39+MAR!G39+ABR!G39+MAI!G39+JUN!G39+JUL!G39+AGO!G39+SET!G39+OUT!G39+NOV!G39+DEZ!G39</f>
        <v>127454.06126904002</v>
      </c>
      <c r="J39" s="6"/>
      <c r="K39" s="6"/>
    </row>
    <row r="40" spans="1:11" x14ac:dyDescent="0.35">
      <c r="A40" s="1" t="s">
        <v>28</v>
      </c>
      <c r="B40" s="11">
        <f>JAN!B40+FEV!B40+MAR!B40+ABR!B40+MAI!B40+JUN!B40+JUL!B40+AGO!B40+SET!B40+OUT!B40+NOV!B40+DEZ!B40</f>
        <v>75253.777859249996</v>
      </c>
      <c r="C40" s="11">
        <f>JAN!C40+FEV!C40+MAR!C40+ABR!C40+MAI!C40+JUN!C40+JUL!C40+AGO!C40+SET!C40+OUT!C40+NOV!C40+DEZ!C40</f>
        <v>71909.165509949991</v>
      </c>
      <c r="D40" s="11">
        <f>JAN!D40+FEV!D40+MAR!D40+ABR!D40+MAI!D40+JUN!D40+JUL!D40+AGO!D40+SET!D40+OUT!D40+NOV!D40+DEZ!D40</f>
        <v>33446.123492999999</v>
      </c>
      <c r="E40" s="11">
        <f>JAN!E40+FEV!E40+MAR!E40+ABR!E40+MAI!E40+JUN!E40+JUL!E40+AGO!E40+SET!E40+OUT!E40+NOV!E40+DEZ!E40</f>
        <v>6020.3022287400008</v>
      </c>
      <c r="F40" s="11">
        <f>JAN!F40+FEV!F40+MAR!F40+ABR!F40+MAI!F40+JUN!F40+JUL!F40+AGO!F40+SET!F40+OUT!F40+NOV!F40+DEZ!F40</f>
        <v>2006.76740958</v>
      </c>
      <c r="G40" s="11">
        <f>JAN!G40+FEV!G40+MAR!G40+ABR!G40+MAI!G40+JUN!G40+JUL!G40+AGO!G40+SET!G40+OUT!G40+NOV!G40+DEZ!G40</f>
        <v>2006.76740958</v>
      </c>
      <c r="J40" s="6"/>
      <c r="K40" s="6"/>
    </row>
    <row r="41" spans="1:11" s="14" customFormat="1" x14ac:dyDescent="0.35">
      <c r="A41" s="12" t="s">
        <v>26</v>
      </c>
      <c r="B41" s="13">
        <f>JAN!B41+FEV!B41+MAR!B41+ABR!B41+MAI!B41+JUN!B41+JUL!B41+AGO!B41+SET!B41+OUT!B41+NOV!B41+DEZ!B41</f>
        <v>4854781.0754482504</v>
      </c>
      <c r="C41" s="13">
        <f>JAN!C41+FEV!C41+MAR!C41+ABR!C41+MAI!C41+JUN!C41+JUL!C41+AGO!C41+SET!C41+OUT!C41+NOV!C41+DEZ!C41</f>
        <v>4639013.02765055</v>
      </c>
      <c r="D41" s="13">
        <f>JAN!D41+FEV!D41+MAR!D41+ABR!D41+MAI!D41+JUN!D41+JUL!D41+AGO!D41+SET!D41+OUT!D41+NOV!D41+DEZ!D41</f>
        <v>2157680.4779770002</v>
      </c>
      <c r="E41" s="13">
        <f>JAN!E41+FEV!E41+MAR!E41+ABR!E41+MAI!E41+JUN!E41+JUL!E41+AGO!E41+SET!E41+OUT!E41+NOV!E41+DEZ!E41</f>
        <v>388382.48603586003</v>
      </c>
      <c r="F41" s="13">
        <f>JAN!F41+FEV!F41+MAR!F41+ABR!F41+MAI!F41+JUN!F41+JUL!F41+AGO!F41+SET!F41+OUT!F41+NOV!F41+DEZ!F41</f>
        <v>129460.82867862002</v>
      </c>
      <c r="G41" s="13">
        <f>JAN!G41+FEV!G41+MAR!G41+ABR!G41+MAI!G41+JUN!G41+JUL!G41+AGO!G41+SET!G41+OUT!G41+NOV!G41+DEZ!G41</f>
        <v>129460.82867862002</v>
      </c>
      <c r="I41" s="1"/>
      <c r="J41" s="6"/>
      <c r="K41" s="6"/>
    </row>
    <row r="42" spans="1:11" s="14" customFormat="1" x14ac:dyDescent="0.3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35">
      <c r="A43" s="19" t="s">
        <v>45</v>
      </c>
      <c r="B43" s="11">
        <f>JAN!B43+FEV!B43+MAR!B43+ABR!B43+MAI!B43+JUN!B43+JUL!B43+AGO!B43+SET!B43+OUT!B43+NOV!B43+DEZ!B43</f>
        <v>12102394.873000501</v>
      </c>
      <c r="C43" s="11">
        <f>JAN!C43+FEV!C43+MAR!C43+ABR!C43+MAI!C43+JUN!C43+JUL!C43+AGO!C43+SET!C43+OUT!C43+NOV!C43+DEZ!C43</f>
        <v>11564510.656422701</v>
      </c>
      <c r="D43" s="11">
        <f>JAN!D43+FEV!D43+MAR!D43+ABR!D43+MAI!D43+JUN!D43+JUL!D43+AGO!D43+SET!D43+OUT!D43+NOV!D43+DEZ!D43</f>
        <v>431536.09559540008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35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x14ac:dyDescent="0.35">
      <c r="A45" s="16" t="s">
        <v>2</v>
      </c>
      <c r="B45" s="17">
        <f>JAN!B45+FEV!B45+MAR!B45+ABR!B45+MAI!B45+JUN!B45+JUL!B45+AGO!B45+SET!B45+OUT!B45+NOV!B45+DEZ!B45</f>
        <v>48409579.492002003</v>
      </c>
      <c r="C45" s="17">
        <f>JAN!C45+FEV!C45+MAR!C45+ABR!C45+MAI!C45+JUN!C45+JUL!C45+AGO!C45+SET!C45+OUT!C45+NOV!C45+DEZ!C45</f>
        <v>46258042.625690803</v>
      </c>
      <c r="D45" s="17">
        <f>JAN!D45+FEV!D45+MAR!D45+ABR!D45+MAI!D45+JUN!D45+JUL!D45+AGO!D45+SET!D45+OUT!D45+NOV!D45+DEZ!D45</f>
        <v>1726144.3823816003</v>
      </c>
      <c r="E45" s="17">
        <f>JAN!E45+FEV!E45+MAR!E45+ABR!E45+MAI!E45+JUN!E45+JUL!E45+AGO!E45+SET!E45+OUT!E45+NOV!E45+DEZ!E45</f>
        <v>4840957.9492002008</v>
      </c>
      <c r="F45" s="17">
        <f>JAN!F45+FEV!F45+MAR!F45+ABR!F45+MAI!F45+JUN!F45+JUL!F45+AGO!F45+SET!F45+OUT!F45+NOV!F45+DEZ!F45</f>
        <v>1613652.6497334</v>
      </c>
      <c r="G45" s="17">
        <f>JAN!G45+FEV!G45+MAR!G45+ABR!G45+MAI!G45+JUN!G45+JUL!G45+AGO!G45+SET!G45+OUT!G45+NOV!G45+DEZ!G45</f>
        <v>1613652.6497334</v>
      </c>
      <c r="I45" s="1"/>
      <c r="J45" s="6"/>
      <c r="K45" s="6"/>
    </row>
    <row r="46" spans="1:11" x14ac:dyDescent="0.35">
      <c r="A46" s="21" t="s">
        <v>38</v>
      </c>
      <c r="J46" s="6"/>
      <c r="K46" s="6"/>
    </row>
    <row r="47" spans="1:11" x14ac:dyDescent="0.35">
      <c r="A47" s="43" t="str">
        <f ca="1">CONCATENATE("Receita classificada referente ao período de 21/12/2025 a ", TEXT(DATE(YEAR(TODAY()),MONTH(TODAY()-30),20),"DD/MM/AA"))</f>
        <v>Receita classificada referente ao período de 21/12/2025 a 20/03/26</v>
      </c>
      <c r="B47" s="43"/>
      <c r="C47" s="43"/>
      <c r="D47" s="43"/>
      <c r="E47" s="43"/>
      <c r="F47" s="43"/>
      <c r="G47" s="43"/>
    </row>
    <row r="48" spans="1:11" x14ac:dyDescent="0.35">
      <c r="A48" s="68" t="s">
        <v>39</v>
      </c>
      <c r="B48" s="68"/>
      <c r="C48" s="68"/>
      <c r="D48" s="68"/>
      <c r="E48" s="68"/>
      <c r="F48" s="68"/>
      <c r="G48" s="68"/>
    </row>
    <row r="50" spans="1:3" x14ac:dyDescent="0.35">
      <c r="A50" s="36" t="s">
        <v>55</v>
      </c>
      <c r="B50" s="33">
        <f>JUL!H69</f>
        <v>0</v>
      </c>
    </row>
    <row r="52" spans="1:3" x14ac:dyDescent="0.35">
      <c r="A52" s="16" t="s">
        <v>59</v>
      </c>
      <c r="B52" s="37">
        <f>SET!F119</f>
        <v>0</v>
      </c>
    </row>
    <row r="54" spans="1:3" x14ac:dyDescent="0.35">
      <c r="A54" s="16" t="s">
        <v>56</v>
      </c>
      <c r="B54" s="37">
        <f>DEZ!H70</f>
        <v>0</v>
      </c>
    </row>
    <row r="55" spans="1:3" x14ac:dyDescent="0.35">
      <c r="A55" s="23"/>
      <c r="B55" s="23"/>
      <c r="C55" s="23"/>
    </row>
    <row r="56" spans="1:3" x14ac:dyDescent="0.35">
      <c r="A56" s="23"/>
      <c r="B56" s="23"/>
      <c r="C56" s="23"/>
    </row>
    <row r="57" spans="1:3" x14ac:dyDescent="0.35">
      <c r="A57" s="23"/>
      <c r="B57" s="23"/>
      <c r="C57" s="23"/>
    </row>
    <row r="58" spans="1:3" x14ac:dyDescent="0.35">
      <c r="A58" s="23"/>
      <c r="B58" s="23"/>
      <c r="C58" s="23"/>
    </row>
    <row r="59" spans="1:3" x14ac:dyDescent="0.35">
      <c r="A59" s="23"/>
      <c r="B59" s="23"/>
      <c r="C59" s="23"/>
    </row>
    <row r="60" spans="1:3" x14ac:dyDescent="0.35">
      <c r="A60" s="23"/>
      <c r="B60" s="23"/>
      <c r="C60" s="23"/>
    </row>
    <row r="61" spans="1:3" x14ac:dyDescent="0.35">
      <c r="A61" s="23"/>
      <c r="B61" s="23"/>
      <c r="C61" s="23"/>
    </row>
    <row r="62" spans="1:3" x14ac:dyDescent="0.35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2026-04-08T19:03:54Z</cp:lastPrinted>
  <dcterms:created xsi:type="dcterms:W3CDTF">2005-03-24T13:45:42Z</dcterms:created>
  <dcterms:modified xsi:type="dcterms:W3CDTF">2026-04-08T19:04:37Z</dcterms:modified>
</cp:coreProperties>
</file>